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cuments\Aylmerton 2016\Accounts\"/>
    </mc:Choice>
  </mc:AlternateContent>
  <bookViews>
    <workbookView xWindow="0" yWindow="0" windowWidth="15345" windowHeight="4815"/>
  </bookViews>
  <sheets>
    <sheet name="Sheet1" sheetId="1" r:id="rId1"/>
  </sheets>
  <definedNames>
    <definedName name="_xlnm.Print_Area" localSheetId="0">Sheet1!$A$1:$AA$70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58" i="1"/>
  <c r="AA66" i="1" l="1"/>
  <c r="P66" i="1" l="1"/>
  <c r="Q66" i="1"/>
  <c r="R66" i="1"/>
  <c r="S66" i="1"/>
  <c r="T66" i="1"/>
  <c r="U66" i="1"/>
  <c r="V66" i="1"/>
  <c r="W66" i="1"/>
  <c r="X66" i="1"/>
  <c r="Y66" i="1"/>
  <c r="Z66" i="1"/>
  <c r="C48" i="1" l="1"/>
  <c r="C51" i="1"/>
  <c r="J53" i="1" l="1"/>
  <c r="C57" i="1" s="1"/>
  <c r="J51" i="1" l="1"/>
  <c r="C54" i="1" s="1"/>
  <c r="I53" i="1"/>
  <c r="J54" i="1" l="1"/>
  <c r="D51" i="1" l="1"/>
  <c r="N66" i="1" l="1"/>
  <c r="I51" i="1"/>
  <c r="J52" i="1" s="1"/>
  <c r="H51" i="1"/>
  <c r="G51" i="1"/>
  <c r="F51" i="1"/>
  <c r="E51" i="1"/>
  <c r="A51" i="1" l="1"/>
  <c r="C55" i="1"/>
</calcChain>
</file>

<file path=xl/sharedStrings.xml><?xml version="1.0" encoding="utf-8"?>
<sst xmlns="http://schemas.openxmlformats.org/spreadsheetml/2006/main" count="157" uniqueCount="115">
  <si>
    <t>2015-2016</t>
  </si>
  <si>
    <t>RECEIPTS</t>
  </si>
  <si>
    <t>Budget</t>
  </si>
  <si>
    <t>Date</t>
  </si>
  <si>
    <t>Item</t>
  </si>
  <si>
    <t>Precept</t>
  </si>
  <si>
    <t>VAT</t>
  </si>
  <si>
    <t>Allots</t>
  </si>
  <si>
    <t>Misc</t>
  </si>
  <si>
    <t>Cheque No</t>
  </si>
  <si>
    <t>Ref</t>
  </si>
  <si>
    <t>Insurance</t>
  </si>
  <si>
    <t>Opening balance b/fd</t>
  </si>
  <si>
    <t>PC Business a/c</t>
  </si>
  <si>
    <t>PC Community a/c</t>
  </si>
  <si>
    <t>Grant</t>
  </si>
  <si>
    <t>Clerk Sal</t>
  </si>
  <si>
    <t>Income less Precept</t>
  </si>
  <si>
    <t>Expenses less staff</t>
  </si>
  <si>
    <t>Interest</t>
  </si>
  <si>
    <t>Aylmerton Parish Council</t>
  </si>
  <si>
    <t>Bus shelter donation</t>
  </si>
  <si>
    <t>Total-C</t>
  </si>
  <si>
    <t>NNDC payment in error</t>
  </si>
  <si>
    <t>Allot Rent Plots 1,2,3</t>
  </si>
  <si>
    <t>Allot Rent Plot 4</t>
  </si>
  <si>
    <t>Allot Rent Plots 7,8</t>
  </si>
  <si>
    <t>Allot Rent Plot 10</t>
  </si>
  <si>
    <t>30=Sep-15</t>
  </si>
  <si>
    <t>Allot Rent Plot 11</t>
  </si>
  <si>
    <t>Allot Rent Plot 12</t>
  </si>
  <si>
    <t>Allot Rent Plot 13,14</t>
  </si>
  <si>
    <t>Allot Rent Plot 9</t>
  </si>
  <si>
    <t>Allot Rent Plot 6</t>
  </si>
  <si>
    <t>Allot Rent Plot 5</t>
  </si>
  <si>
    <t>Allot Rent Plots 15,16</t>
  </si>
  <si>
    <t>Bus Sh</t>
  </si>
  <si>
    <t>21-Apl-15</t>
  </si>
  <si>
    <t>Clerk Sal &amp; expenses</t>
  </si>
  <si>
    <t>Norfolk Pension Fund</t>
  </si>
  <si>
    <t>BusShelter</t>
  </si>
  <si>
    <t>Subs.</t>
  </si>
  <si>
    <t>Training</t>
  </si>
  <si>
    <t>Aylmertune</t>
  </si>
  <si>
    <t xml:space="preserve"> R. Mickleburgh Litter Pick</t>
  </si>
  <si>
    <t>NNDC Aylmertune</t>
  </si>
  <si>
    <t>NALC subs</t>
  </si>
  <si>
    <t>Information Comm.</t>
  </si>
  <si>
    <t>Cancelled cheque</t>
  </si>
  <si>
    <r>
      <t>Broker Network</t>
    </r>
    <r>
      <rPr>
        <i/>
        <sz val="11"/>
        <color theme="1"/>
        <rFont val="Calibri"/>
        <family val="2"/>
        <scheme val="minor"/>
      </rPr>
      <t xml:space="preserve">  Ins</t>
    </r>
  </si>
  <si>
    <r>
      <t xml:space="preserve">Norfolk RCC </t>
    </r>
    <r>
      <rPr>
        <i/>
        <sz val="11"/>
        <color theme="1"/>
        <rFont val="Calibri"/>
        <family val="2"/>
        <scheme val="minor"/>
      </rPr>
      <t>subs</t>
    </r>
  </si>
  <si>
    <t>HMRC Apr/May/June</t>
  </si>
  <si>
    <t>Mr.S.Meakin-Audit</t>
  </si>
  <si>
    <r>
      <t xml:space="preserve">Mrs. Arnold </t>
    </r>
    <r>
      <rPr>
        <i/>
        <sz val="11"/>
        <color theme="1"/>
        <rFont val="Calibri"/>
        <family val="2"/>
        <scheme val="minor"/>
      </rPr>
      <t>Plants</t>
    </r>
  </si>
  <si>
    <t>NALC Conference</t>
  </si>
  <si>
    <r>
      <t>Norfolk TP -</t>
    </r>
    <r>
      <rPr>
        <i/>
        <sz val="11"/>
        <color theme="1"/>
        <rFont val="Calibri"/>
        <family val="2"/>
        <scheme val="minor"/>
      </rPr>
      <t>Cllr training</t>
    </r>
  </si>
  <si>
    <r>
      <t xml:space="preserve">St. Johns Church </t>
    </r>
    <r>
      <rPr>
        <i/>
        <sz val="11"/>
        <color theme="1"/>
        <rFont val="Calibri"/>
        <family val="2"/>
        <scheme val="minor"/>
      </rPr>
      <t>Grant</t>
    </r>
  </si>
  <si>
    <t>Grants/Dons</t>
  </si>
  <si>
    <r>
      <t xml:space="preserve">Village Hall </t>
    </r>
    <r>
      <rPr>
        <i/>
        <sz val="11"/>
        <color theme="1"/>
        <rFont val="Calibri"/>
        <family val="2"/>
        <scheme val="minor"/>
      </rPr>
      <t>Grant</t>
    </r>
  </si>
  <si>
    <r>
      <t xml:space="preserve">NNDC </t>
    </r>
    <r>
      <rPr>
        <i/>
        <sz val="11"/>
        <color theme="1"/>
        <rFont val="Calibri"/>
        <family val="2"/>
        <scheme val="minor"/>
      </rPr>
      <t>reimbursement</t>
    </r>
  </si>
  <si>
    <r>
      <t xml:space="preserve">T.Williams </t>
    </r>
    <r>
      <rPr>
        <i/>
        <sz val="11"/>
        <color theme="1"/>
        <rFont val="Calibri"/>
        <family val="2"/>
        <scheme val="minor"/>
      </rPr>
      <t>Pond Works</t>
    </r>
  </si>
  <si>
    <t>Reserves</t>
  </si>
  <si>
    <t>T.Williams Pond Works</t>
  </si>
  <si>
    <r>
      <t xml:space="preserve">J.P.Lynes </t>
    </r>
    <r>
      <rPr>
        <i/>
        <sz val="11"/>
        <color theme="1"/>
        <rFont val="Calibri"/>
        <family val="2"/>
        <scheme val="minor"/>
      </rPr>
      <t>Allot fence</t>
    </r>
  </si>
  <si>
    <r>
      <t xml:space="preserve">K.Rounce </t>
    </r>
    <r>
      <rPr>
        <i/>
        <sz val="11"/>
        <color theme="1"/>
        <rFont val="Calibri"/>
        <family val="2"/>
        <scheme val="minor"/>
      </rPr>
      <t>Fete Hamper</t>
    </r>
  </si>
  <si>
    <t>HMRC Jul/Aug/Sep</t>
  </si>
  <si>
    <t>NSALG Membership</t>
  </si>
  <si>
    <r>
      <t>NT</t>
    </r>
    <r>
      <rPr>
        <i/>
        <sz val="11"/>
        <color theme="1"/>
        <rFont val="Calibri"/>
        <family val="2"/>
        <scheme val="minor"/>
      </rPr>
      <t xml:space="preserve"> Allot rent</t>
    </r>
  </si>
  <si>
    <r>
      <t xml:space="preserve">NNDC </t>
    </r>
    <r>
      <rPr>
        <i/>
        <sz val="11"/>
        <color theme="1"/>
        <rFont val="Calibri"/>
        <family val="2"/>
        <scheme val="minor"/>
      </rPr>
      <t>printing</t>
    </r>
  </si>
  <si>
    <r>
      <t xml:space="preserve">Mrs Arnold </t>
    </r>
    <r>
      <rPr>
        <i/>
        <sz val="11"/>
        <color theme="1"/>
        <rFont val="Calibri"/>
        <family val="2"/>
        <scheme val="minor"/>
      </rPr>
      <t>Bus Shelter</t>
    </r>
  </si>
  <si>
    <r>
      <t xml:space="preserve">Mrs. Arnold </t>
    </r>
    <r>
      <rPr>
        <i/>
        <sz val="11"/>
        <color theme="1"/>
        <rFont val="Calibri"/>
        <family val="2"/>
        <scheme val="minor"/>
      </rPr>
      <t>Bus Shelter</t>
    </r>
  </si>
  <si>
    <r>
      <t xml:space="preserve">Mrs Arnold </t>
    </r>
    <r>
      <rPr>
        <i/>
        <sz val="11"/>
        <color theme="1"/>
        <rFont val="Calibri"/>
        <family val="2"/>
        <scheme val="minor"/>
      </rPr>
      <t>Plants</t>
    </r>
  </si>
  <si>
    <r>
      <t xml:space="preserve">SLCC </t>
    </r>
    <r>
      <rPr>
        <i/>
        <sz val="11"/>
        <color theme="1"/>
        <rFont val="Calibri"/>
        <family val="2"/>
        <scheme val="minor"/>
      </rPr>
      <t>Allot Law Book</t>
    </r>
  </si>
  <si>
    <t>Misc/Adm</t>
  </si>
  <si>
    <t>Total bal-</t>
  </si>
  <si>
    <r>
      <t xml:space="preserve">HMRC </t>
    </r>
    <r>
      <rPr>
        <i/>
        <sz val="11"/>
        <color theme="1"/>
        <rFont val="Calibri"/>
        <family val="2"/>
        <scheme val="minor"/>
      </rPr>
      <t>Clerkx2 Inc Tax</t>
    </r>
  </si>
  <si>
    <r>
      <t xml:space="preserve">Mrs. Arnold </t>
    </r>
    <r>
      <rPr>
        <i/>
        <sz val="11"/>
        <color theme="1"/>
        <rFont val="Calibri"/>
        <family val="2"/>
        <scheme val="minor"/>
      </rPr>
      <t xml:space="preserve">Bus Shelter </t>
    </r>
  </si>
  <si>
    <t xml:space="preserve">Norfolk Pension Fund </t>
  </si>
  <si>
    <t>Transfers to Comm a/c</t>
  </si>
  <si>
    <t>Bal in Business a/c</t>
  </si>
  <si>
    <t>Bal in Community a/c</t>
  </si>
  <si>
    <t>Total Saver</t>
  </si>
  <si>
    <t>Total receipts</t>
  </si>
  <si>
    <t>Total Expenses</t>
  </si>
  <si>
    <t>2014-15</t>
  </si>
  <si>
    <t>Earmarked Reserves</t>
  </si>
  <si>
    <t>Election costs</t>
  </si>
  <si>
    <t>Pond</t>
  </si>
  <si>
    <t>Computer costs</t>
  </si>
  <si>
    <t>Youth</t>
  </si>
  <si>
    <t>CiLCA</t>
  </si>
  <si>
    <t>Bus shelter plants</t>
  </si>
  <si>
    <t>War Memorial</t>
  </si>
  <si>
    <t>Allotment Works</t>
  </si>
  <si>
    <t xml:space="preserve">Total </t>
  </si>
  <si>
    <t>NNDC Aylmatune</t>
  </si>
  <si>
    <r>
      <t xml:space="preserve">G. Medler </t>
    </r>
    <r>
      <rPr>
        <i/>
        <sz val="11"/>
        <color theme="1"/>
        <rFont val="Calibri"/>
        <family val="2"/>
        <scheme val="minor"/>
      </rPr>
      <t>Xmas Tree</t>
    </r>
  </si>
  <si>
    <r>
      <t xml:space="preserve">NNDC </t>
    </r>
    <r>
      <rPr>
        <i/>
        <sz val="11"/>
        <color theme="1"/>
        <rFont val="Calibri"/>
        <family val="2"/>
        <scheme val="minor"/>
      </rPr>
      <t>Election</t>
    </r>
  </si>
  <si>
    <t>Age UK Norfolk</t>
  </si>
  <si>
    <t>Norfolk Hospice</t>
  </si>
  <si>
    <t>East Anglian AA</t>
  </si>
  <si>
    <t>Mid Norfolk CAB</t>
  </si>
  <si>
    <r>
      <t xml:space="preserve">Bus Shelter </t>
    </r>
    <r>
      <rPr>
        <i/>
        <sz val="11"/>
        <color theme="1"/>
        <rFont val="Calibri"/>
        <family val="2"/>
        <scheme val="minor"/>
      </rPr>
      <t>plants</t>
    </r>
  </si>
  <si>
    <t>Total Com</t>
  </si>
  <si>
    <r>
      <t xml:space="preserve">Village Hall </t>
    </r>
    <r>
      <rPr>
        <i/>
        <sz val="11"/>
        <color theme="1"/>
        <rFont val="Calibri"/>
        <family val="2"/>
        <scheme val="minor"/>
      </rPr>
      <t>rent</t>
    </r>
  </si>
  <si>
    <r>
      <t xml:space="preserve">CAN  </t>
    </r>
    <r>
      <rPr>
        <i/>
        <sz val="11"/>
        <color theme="1"/>
        <rFont val="Calibri"/>
        <family val="2"/>
        <scheme val="minor"/>
      </rPr>
      <t>subs</t>
    </r>
  </si>
  <si>
    <t>Clerk Tax</t>
  </si>
  <si>
    <t>10.Mar-16</t>
  </si>
  <si>
    <t>Barclays compensation</t>
  </si>
  <si>
    <t>07.Dec-15</t>
  </si>
  <si>
    <t>End Mar</t>
  </si>
  <si>
    <t>31.3.16</t>
  </si>
  <si>
    <t>Unpresented cheques</t>
  </si>
  <si>
    <t>CAN grant(gate/bench)</t>
  </si>
  <si>
    <t>Total 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</si>
</sst>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/>
    <xf numFmtId="0" fontId="0" fillId="0" borderId="2" xfId="0" applyBorder="1"/>
    <xf numFmtId="15" fontId="0" fillId="0" borderId="5" xfId="0" applyNumberFormat="1" applyBorder="1"/>
    <xf numFmtId="0" fontId="4" fillId="0" borderId="5" xfId="0" applyFont="1" applyBorder="1" applyAlignment="1"/>
    <xf numFmtId="0" fontId="0" fillId="0" borderId="5" xfId="0" applyBorder="1"/>
    <xf numFmtId="0" fontId="0" fillId="0" borderId="5" xfId="0" applyBorder="1" applyAlignment="1"/>
    <xf numFmtId="2" fontId="0" fillId="0" borderId="5" xfId="0" applyNumberFormat="1" applyBorder="1"/>
    <xf numFmtId="15" fontId="0" fillId="0" borderId="5" xfId="0" applyNumberFormat="1" applyFont="1" applyBorder="1" applyAlignment="1">
      <alignment horizontal="right"/>
    </xf>
    <xf numFmtId="0" fontId="0" fillId="0" borderId="5" xfId="0" applyFont="1" applyBorder="1"/>
    <xf numFmtId="2" fontId="3" fillId="0" borderId="5" xfId="0" applyNumberFormat="1" applyFont="1" applyBorder="1"/>
    <xf numFmtId="0" fontId="3" fillId="0" borderId="5" xfId="0" applyFont="1" applyBorder="1"/>
    <xf numFmtId="0" fontId="0" fillId="0" borderId="6" xfId="0" applyBorder="1"/>
    <xf numFmtId="0" fontId="0" fillId="0" borderId="6" xfId="0" applyBorder="1" applyAlignment="1"/>
    <xf numFmtId="2" fontId="0" fillId="0" borderId="6" xfId="0" applyNumberFormat="1" applyBorder="1"/>
    <xf numFmtId="0" fontId="7" fillId="0" borderId="0" xfId="0" applyFont="1" applyFill="1"/>
    <xf numFmtId="3" fontId="7" fillId="0" borderId="0" xfId="0" applyNumberFormat="1" applyFont="1"/>
    <xf numFmtId="0" fontId="7" fillId="0" borderId="0" xfId="0" applyFont="1"/>
    <xf numFmtId="0" fontId="0" fillId="0" borderId="0" xfId="0" applyBorder="1"/>
    <xf numFmtId="0" fontId="0" fillId="0" borderId="7" xfId="0" applyBorder="1"/>
    <xf numFmtId="0" fontId="0" fillId="0" borderId="8" xfId="0" applyBorder="1"/>
    <xf numFmtId="15" fontId="0" fillId="0" borderId="0" xfId="0" applyNumberFormat="1"/>
    <xf numFmtId="0" fontId="0" fillId="0" borderId="5" xfId="0" applyFill="1" applyBorder="1" applyAlignment="1"/>
    <xf numFmtId="15" fontId="0" fillId="0" borderId="6" xfId="0" applyNumberFormat="1" applyBorder="1"/>
    <xf numFmtId="0" fontId="0" fillId="0" borderId="9" xfId="0" applyFill="1" applyBorder="1"/>
    <xf numFmtId="2" fontId="0" fillId="0" borderId="9" xfId="0" applyNumberFormat="1" applyFill="1" applyBorder="1"/>
    <xf numFmtId="15" fontId="0" fillId="0" borderId="5" xfId="0" applyNumberFormat="1" applyBorder="1" applyAlignment="1">
      <alignment horizontal="right"/>
    </xf>
    <xf numFmtId="0" fontId="8" fillId="0" borderId="0" xfId="0" applyFont="1"/>
    <xf numFmtId="0" fontId="7" fillId="0" borderId="0" xfId="0" applyFont="1" applyAlignment="1"/>
    <xf numFmtId="15" fontId="0" fillId="0" borderId="6" xfId="0" applyNumberFormat="1" applyBorder="1" applyAlignment="1">
      <alignment horizontal="right"/>
    </xf>
    <xf numFmtId="2" fontId="0" fillId="0" borderId="0" xfId="0" applyNumberFormat="1"/>
    <xf numFmtId="2" fontId="7" fillId="0" borderId="0" xfId="0" applyNumberFormat="1" applyFont="1"/>
    <xf numFmtId="0" fontId="7" fillId="0" borderId="0" xfId="0" applyNumberFormat="1" applyFont="1" applyFill="1"/>
    <xf numFmtId="0" fontId="7" fillId="0" borderId="0" xfId="0" applyNumberFormat="1" applyFont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5" xfId="0" applyFont="1" applyBorder="1"/>
    <xf numFmtId="2" fontId="9" fillId="0" borderId="5" xfId="0" applyNumberFormat="1" applyFont="1" applyBorder="1"/>
    <xf numFmtId="15" fontId="9" fillId="0" borderId="5" xfId="0" applyNumberFormat="1" applyFont="1" applyBorder="1"/>
    <xf numFmtId="0" fontId="9" fillId="0" borderId="5" xfId="0" applyFont="1" applyBorder="1" applyAlignment="1"/>
    <xf numFmtId="0" fontId="10" fillId="0" borderId="0" xfId="0" applyFont="1" applyBorder="1" applyAlignment="1"/>
    <xf numFmtId="2" fontId="11" fillId="0" borderId="3" xfId="0" applyNumberFormat="1" applyFont="1" applyBorder="1"/>
    <xf numFmtId="0" fontId="10" fillId="0" borderId="0" xfId="0" applyFont="1" applyBorder="1"/>
    <xf numFmtId="0" fontId="11" fillId="0" borderId="5" xfId="0" applyFont="1" applyBorder="1"/>
    <xf numFmtId="2" fontId="10" fillId="0" borderId="0" xfId="0" applyNumberFormat="1" applyFont="1" applyBorder="1"/>
    <xf numFmtId="0" fontId="12" fillId="0" borderId="0" xfId="0" applyFont="1" applyBorder="1" applyAlignment="1"/>
    <xf numFmtId="0" fontId="12" fillId="0" borderId="0" xfId="0" applyFont="1" applyBorder="1"/>
    <xf numFmtId="2" fontId="11" fillId="0" borderId="5" xfId="0" applyNumberFormat="1" applyFont="1" applyBorder="1"/>
    <xf numFmtId="0" fontId="0" fillId="0" borderId="11" xfId="0" applyBorder="1" applyAlignment="1"/>
    <xf numFmtId="0" fontId="6" fillId="0" borderId="0" xfId="0" applyFont="1" applyBorder="1" applyAlignment="1"/>
    <xf numFmtId="2" fontId="12" fillId="0" borderId="4" xfId="0" applyNumberFormat="1" applyFont="1" applyBorder="1"/>
    <xf numFmtId="0" fontId="12" fillId="0" borderId="10" xfId="0" applyFont="1" applyBorder="1" applyAlignment="1"/>
    <xf numFmtId="2" fontId="10" fillId="0" borderId="4" xfId="0" applyNumberFormat="1" applyFont="1" applyBorder="1"/>
    <xf numFmtId="2" fontId="10" fillId="0" borderId="0" xfId="0" applyNumberFormat="1" applyFont="1" applyBorder="1" applyAlignment="1">
      <alignment horizontal="right"/>
    </xf>
    <xf numFmtId="0" fontId="0" fillId="0" borderId="5" xfId="0" applyBorder="1" applyAlignment="1">
      <alignment horizontal="right"/>
    </xf>
    <xf numFmtId="15" fontId="0" fillId="0" borderId="1" xfId="0" applyNumberForma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0"/>
  <sheetViews>
    <sheetView tabSelected="1" topLeftCell="A19" zoomScale="78" zoomScaleNormal="78" workbookViewId="0">
      <selection activeCell="U66" sqref="U66"/>
    </sheetView>
  </sheetViews>
  <sheetFormatPr defaultRowHeight="15" x14ac:dyDescent="0.25"/>
  <cols>
    <col min="1" max="1" width="11.5703125" customWidth="1"/>
    <col min="2" max="2" width="21.85546875" style="5" customWidth="1"/>
    <col min="3" max="3" width="9.85546875" customWidth="1"/>
    <col min="4" max="4" width="9.140625" customWidth="1"/>
    <col min="5" max="5" width="8.140625" customWidth="1"/>
    <col min="6" max="7" width="9.140625" customWidth="1"/>
    <col min="8" max="8" width="7.42578125" customWidth="1"/>
    <col min="9" max="9" width="8.140625" customWidth="1"/>
    <col min="10" max="10" width="10.28515625" customWidth="1"/>
    <col min="11" max="11" width="2.28515625" customWidth="1"/>
    <col min="12" max="12" width="12.28515625" customWidth="1"/>
    <col min="13" max="13" width="22.28515625" customWidth="1"/>
    <col min="15" max="15" width="4.85546875" customWidth="1"/>
  </cols>
  <sheetData>
    <row r="1" spans="1:27" ht="15.75" x14ac:dyDescent="0.25">
      <c r="K1" s="60" t="s">
        <v>20</v>
      </c>
      <c r="L1" s="60"/>
      <c r="M1" s="60"/>
      <c r="N1" s="60"/>
      <c r="O1" s="60"/>
      <c r="P1" s="60"/>
      <c r="Q1" s="60"/>
    </row>
    <row r="2" spans="1:27" x14ac:dyDescent="0.25">
      <c r="K2" s="61" t="s">
        <v>0</v>
      </c>
      <c r="L2" s="61"/>
      <c r="M2" s="61"/>
      <c r="N2" s="61"/>
      <c r="O2" s="61"/>
      <c r="P2" s="61"/>
      <c r="Q2" s="61"/>
    </row>
    <row r="3" spans="1:27" x14ac:dyDescent="0.25">
      <c r="A3" s="1" t="s">
        <v>1</v>
      </c>
    </row>
    <row r="4" spans="1:27" x14ac:dyDescent="0.25">
      <c r="A4" s="2" t="s">
        <v>2</v>
      </c>
      <c r="B4" s="32" t="s">
        <v>2</v>
      </c>
      <c r="C4" s="19">
        <v>6475</v>
      </c>
      <c r="D4" s="36">
        <v>3</v>
      </c>
      <c r="E4" s="34"/>
      <c r="F4" s="35"/>
      <c r="G4" s="37">
        <v>352</v>
      </c>
      <c r="H4" s="35"/>
      <c r="I4" s="34"/>
      <c r="J4" s="34"/>
      <c r="L4" s="21" t="s">
        <v>2</v>
      </c>
      <c r="P4" s="21">
        <v>350</v>
      </c>
      <c r="Q4" s="21">
        <v>220</v>
      </c>
      <c r="R4" s="21">
        <v>3330</v>
      </c>
      <c r="S4" s="21" t="s">
        <v>61</v>
      </c>
      <c r="T4" s="21">
        <v>415</v>
      </c>
      <c r="U4" s="20">
        <v>275</v>
      </c>
      <c r="V4" s="21">
        <v>2200</v>
      </c>
      <c r="W4" s="21"/>
      <c r="X4" s="21">
        <v>200</v>
      </c>
      <c r="Y4" s="21">
        <v>660</v>
      </c>
    </row>
    <row r="5" spans="1:27" x14ac:dyDescent="0.25">
      <c r="A5" t="s">
        <v>3</v>
      </c>
      <c r="B5" s="5" t="s">
        <v>4</v>
      </c>
      <c r="C5" t="s">
        <v>5</v>
      </c>
      <c r="D5" t="s">
        <v>19</v>
      </c>
      <c r="E5" t="s">
        <v>6</v>
      </c>
      <c r="F5" s="3" t="s">
        <v>8</v>
      </c>
      <c r="G5" t="s">
        <v>7</v>
      </c>
      <c r="H5" s="4" t="s">
        <v>36</v>
      </c>
      <c r="I5" s="4" t="s">
        <v>103</v>
      </c>
      <c r="J5" t="s">
        <v>81</v>
      </c>
      <c r="L5" t="s">
        <v>3</v>
      </c>
      <c r="M5" t="s">
        <v>4</v>
      </c>
      <c r="N5" s="4" t="s">
        <v>9</v>
      </c>
      <c r="O5" t="s">
        <v>10</v>
      </c>
      <c r="P5" t="s">
        <v>11</v>
      </c>
      <c r="Q5" s="4" t="s">
        <v>41</v>
      </c>
      <c r="R5" t="s">
        <v>16</v>
      </c>
      <c r="S5" t="s">
        <v>42</v>
      </c>
      <c r="T5" s="4" t="s">
        <v>7</v>
      </c>
      <c r="U5" s="4" t="s">
        <v>40</v>
      </c>
      <c r="V5" s="4" t="s">
        <v>73</v>
      </c>
      <c r="W5" s="4" t="s">
        <v>61</v>
      </c>
      <c r="X5" s="31" t="s">
        <v>43</v>
      </c>
      <c r="Y5" s="31" t="s">
        <v>57</v>
      </c>
      <c r="Z5" t="s">
        <v>6</v>
      </c>
      <c r="AA5" t="s">
        <v>22</v>
      </c>
    </row>
    <row r="6" spans="1:27" x14ac:dyDescent="0.25">
      <c r="A6" s="7">
        <v>42095</v>
      </c>
      <c r="B6" s="8" t="s">
        <v>12</v>
      </c>
      <c r="C6" s="11"/>
      <c r="D6" s="11"/>
      <c r="E6" s="11"/>
      <c r="F6" s="14"/>
      <c r="G6" s="14"/>
      <c r="H6" s="14"/>
      <c r="I6" s="14" t="s">
        <v>74</v>
      </c>
      <c r="J6" s="14">
        <v>7706.51</v>
      </c>
      <c r="L6" s="40"/>
      <c r="M6" s="40"/>
      <c r="N6" s="40"/>
      <c r="O6" s="40"/>
      <c r="P6" s="40"/>
      <c r="Q6" s="40"/>
      <c r="R6" s="40"/>
      <c r="S6" s="40"/>
      <c r="T6" s="40"/>
      <c r="U6" s="41"/>
      <c r="V6" s="40"/>
      <c r="W6" s="40"/>
      <c r="X6" s="40"/>
      <c r="Y6" s="40"/>
      <c r="Z6" s="40"/>
      <c r="AA6" s="41"/>
    </row>
    <row r="7" spans="1:27" x14ac:dyDescent="0.25">
      <c r="A7" s="42">
        <v>42095</v>
      </c>
      <c r="B7" s="43" t="s">
        <v>13</v>
      </c>
      <c r="C7" s="41"/>
      <c r="D7" s="41"/>
      <c r="E7" s="41"/>
      <c r="F7" s="41"/>
      <c r="G7" s="41"/>
      <c r="H7" s="41"/>
      <c r="I7" s="41"/>
      <c r="J7" s="41">
        <v>7338.29</v>
      </c>
      <c r="L7" s="12" t="s">
        <v>37</v>
      </c>
      <c r="M7" s="13" t="s">
        <v>38</v>
      </c>
      <c r="N7" s="13">
        <v>100898</v>
      </c>
      <c r="O7" s="9">
        <v>1</v>
      </c>
      <c r="P7" s="11"/>
      <c r="Q7" s="11"/>
      <c r="R7" s="11">
        <v>156.28</v>
      </c>
      <c r="S7" s="11"/>
      <c r="T7" s="11"/>
      <c r="U7" s="11"/>
      <c r="V7" s="11">
        <v>36.159999999999997</v>
      </c>
      <c r="W7" s="11"/>
      <c r="X7" s="11"/>
      <c r="Y7" s="11"/>
      <c r="Z7" s="11"/>
      <c r="AA7" s="11">
        <v>192.44</v>
      </c>
    </row>
    <row r="8" spans="1:27" x14ac:dyDescent="0.25">
      <c r="A8" s="42">
        <v>42095</v>
      </c>
      <c r="B8" s="43" t="s">
        <v>14</v>
      </c>
      <c r="C8" s="41"/>
      <c r="D8" s="41"/>
      <c r="E8" s="41"/>
      <c r="F8" s="41"/>
      <c r="G8" s="41"/>
      <c r="H8" s="41"/>
      <c r="I8" s="41">
        <v>368.22</v>
      </c>
      <c r="J8" s="41"/>
      <c r="L8" s="12" t="s">
        <v>37</v>
      </c>
      <c r="M8" s="13" t="s">
        <v>39</v>
      </c>
      <c r="N8" s="13">
        <v>100899</v>
      </c>
      <c r="O8" s="9">
        <v>2</v>
      </c>
      <c r="P8" s="11"/>
      <c r="Q8" s="11"/>
      <c r="R8" s="11">
        <v>53.73</v>
      </c>
      <c r="S8" s="11"/>
      <c r="T8" s="11"/>
      <c r="U8" s="11"/>
      <c r="V8" s="11"/>
      <c r="W8" s="11"/>
      <c r="X8" s="11"/>
      <c r="Y8" s="11"/>
      <c r="Z8" s="11"/>
      <c r="AA8" s="11">
        <v>53.73</v>
      </c>
    </row>
    <row r="9" spans="1:27" x14ac:dyDescent="0.25">
      <c r="A9" s="25">
        <v>42122</v>
      </c>
      <c r="B9" s="26" t="s">
        <v>5</v>
      </c>
      <c r="C9" s="11">
        <v>3025</v>
      </c>
      <c r="D9" s="11"/>
      <c r="E9" s="11"/>
      <c r="F9" s="11"/>
      <c r="G9" s="11"/>
      <c r="H9" s="11"/>
      <c r="I9" s="11"/>
      <c r="J9" s="11">
        <v>3025</v>
      </c>
      <c r="L9" s="12" t="s">
        <v>37</v>
      </c>
      <c r="M9" s="15" t="s">
        <v>44</v>
      </c>
      <c r="N9" s="13">
        <v>100900</v>
      </c>
      <c r="O9" s="9">
        <v>3</v>
      </c>
      <c r="P9" s="11"/>
      <c r="Q9" s="11"/>
      <c r="R9" s="11"/>
      <c r="S9" s="11"/>
      <c r="T9" s="11"/>
      <c r="U9" s="11"/>
      <c r="V9" s="11">
        <v>16.13</v>
      </c>
      <c r="W9" s="11"/>
      <c r="X9" s="11"/>
      <c r="Y9" s="11"/>
      <c r="Z9" s="11"/>
      <c r="AA9" s="11">
        <v>16.13</v>
      </c>
    </row>
    <row r="10" spans="1:27" x14ac:dyDescent="0.25">
      <c r="A10" s="7">
        <v>42122</v>
      </c>
      <c r="B10" s="10" t="s">
        <v>15</v>
      </c>
      <c r="C10" s="11">
        <v>213</v>
      </c>
      <c r="D10" s="11"/>
      <c r="E10" s="11"/>
      <c r="F10" s="11"/>
      <c r="G10" s="11"/>
      <c r="H10" s="11"/>
      <c r="I10" s="11"/>
      <c r="J10" s="11">
        <v>213</v>
      </c>
      <c r="L10" s="30" t="s">
        <v>37</v>
      </c>
      <c r="M10" s="9" t="s">
        <v>45</v>
      </c>
      <c r="N10" s="9">
        <v>100901</v>
      </c>
      <c r="O10" s="9">
        <v>4</v>
      </c>
      <c r="P10" s="11"/>
      <c r="Q10" s="11"/>
      <c r="R10" s="11"/>
      <c r="S10" s="11"/>
      <c r="T10" s="11"/>
      <c r="U10" s="11"/>
      <c r="V10" s="11"/>
      <c r="W10" s="11"/>
      <c r="X10" s="11">
        <v>37.11</v>
      </c>
      <c r="Y10" s="11"/>
      <c r="Z10" s="11"/>
      <c r="AA10" s="11">
        <v>37.11</v>
      </c>
    </row>
    <row r="11" spans="1:27" x14ac:dyDescent="0.25">
      <c r="A11" s="7">
        <v>42166</v>
      </c>
      <c r="B11" s="10" t="s">
        <v>21</v>
      </c>
      <c r="C11" s="11"/>
      <c r="D11" s="11"/>
      <c r="E11" s="11"/>
      <c r="F11" s="11"/>
      <c r="G11" s="11"/>
      <c r="H11" s="11">
        <v>50</v>
      </c>
      <c r="I11" s="11">
        <v>50</v>
      </c>
      <c r="J11" s="11"/>
      <c r="L11" s="30" t="s">
        <v>37</v>
      </c>
      <c r="M11" s="9" t="s">
        <v>46</v>
      </c>
      <c r="N11" s="9">
        <v>100902</v>
      </c>
      <c r="O11" s="9">
        <v>5</v>
      </c>
      <c r="P11" s="11"/>
      <c r="Q11" s="11">
        <v>116.48</v>
      </c>
      <c r="R11" s="11"/>
      <c r="S11" s="11"/>
      <c r="T11" s="11"/>
      <c r="U11" s="11"/>
      <c r="V11" s="11"/>
      <c r="W11" s="11"/>
      <c r="X11" s="11"/>
      <c r="Y11" s="11"/>
      <c r="Z11" s="11"/>
      <c r="AA11" s="11">
        <v>116.48</v>
      </c>
    </row>
    <row r="12" spans="1:27" x14ac:dyDescent="0.25">
      <c r="A12" s="7">
        <v>42163</v>
      </c>
      <c r="B12" s="10" t="s">
        <v>19</v>
      </c>
      <c r="C12" s="11"/>
      <c r="D12" s="11">
        <v>1.05</v>
      </c>
      <c r="E12" s="11"/>
      <c r="F12" s="11"/>
      <c r="G12" s="11"/>
      <c r="H12" s="11"/>
      <c r="I12" s="11"/>
      <c r="J12" s="11">
        <v>1.05</v>
      </c>
      <c r="L12" s="30" t="s">
        <v>37</v>
      </c>
      <c r="M12" s="9" t="s">
        <v>47</v>
      </c>
      <c r="N12" s="9">
        <v>100903</v>
      </c>
      <c r="O12" s="9">
        <v>6</v>
      </c>
      <c r="P12" s="11"/>
      <c r="Q12" s="11">
        <v>35</v>
      </c>
      <c r="R12" s="11"/>
      <c r="S12" s="11"/>
      <c r="T12" s="11"/>
      <c r="U12" s="11"/>
      <c r="V12" s="11"/>
      <c r="W12" s="11"/>
      <c r="X12" s="11"/>
      <c r="Y12" s="11"/>
      <c r="Z12" s="11"/>
      <c r="AA12" s="11">
        <v>35</v>
      </c>
    </row>
    <row r="13" spans="1:27" x14ac:dyDescent="0.25">
      <c r="A13" s="7">
        <v>42254</v>
      </c>
      <c r="B13" s="10" t="s">
        <v>19</v>
      </c>
      <c r="C13" s="11"/>
      <c r="D13" s="11">
        <v>0.99</v>
      </c>
      <c r="E13" s="11"/>
      <c r="F13" s="11"/>
      <c r="G13" s="11"/>
      <c r="H13" s="11"/>
      <c r="I13" s="11"/>
      <c r="J13" s="11">
        <v>0.99</v>
      </c>
      <c r="L13" s="30"/>
      <c r="M13" s="9" t="s">
        <v>48</v>
      </c>
      <c r="N13" s="9">
        <v>100904</v>
      </c>
      <c r="O13" s="9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x14ac:dyDescent="0.25">
      <c r="A14" s="7"/>
      <c r="B14" s="10" t="s">
        <v>23</v>
      </c>
      <c r="C14" s="11"/>
      <c r="D14" s="11"/>
      <c r="E14" s="11"/>
      <c r="F14" s="11">
        <v>150.44999999999999</v>
      </c>
      <c r="G14" s="11"/>
      <c r="H14" s="11"/>
      <c r="I14" s="11"/>
      <c r="J14" s="11">
        <v>150.44999999999999</v>
      </c>
      <c r="L14" s="30" t="s">
        <v>37</v>
      </c>
      <c r="M14" s="9" t="s">
        <v>49</v>
      </c>
      <c r="N14" s="9">
        <v>100905</v>
      </c>
      <c r="O14" s="9">
        <v>7</v>
      </c>
      <c r="P14" s="11">
        <v>265</v>
      </c>
      <c r="Q14" s="9"/>
      <c r="R14" s="9"/>
      <c r="S14" s="9"/>
      <c r="T14" s="9"/>
      <c r="U14" s="11"/>
      <c r="V14" s="9"/>
      <c r="W14" s="9"/>
      <c r="X14" s="9"/>
      <c r="Y14" s="9"/>
      <c r="Z14" s="9"/>
      <c r="AA14" s="11">
        <v>265</v>
      </c>
    </row>
    <row r="15" spans="1:27" x14ac:dyDescent="0.25">
      <c r="A15" s="7">
        <v>42277</v>
      </c>
      <c r="B15" s="10" t="s">
        <v>5</v>
      </c>
      <c r="C15" s="11">
        <v>3024</v>
      </c>
      <c r="D15" s="11"/>
      <c r="E15" s="11"/>
      <c r="F15" s="11"/>
      <c r="G15" s="11"/>
      <c r="H15" s="11"/>
      <c r="I15" s="11"/>
      <c r="J15" s="11">
        <v>3024</v>
      </c>
      <c r="L15" s="30" t="s">
        <v>37</v>
      </c>
      <c r="M15" s="9" t="s">
        <v>50</v>
      </c>
      <c r="N15" s="9">
        <v>100906</v>
      </c>
      <c r="O15" s="9">
        <v>8</v>
      </c>
      <c r="P15" s="11"/>
      <c r="Q15" s="11">
        <v>20</v>
      </c>
      <c r="R15" s="11"/>
      <c r="S15" s="11"/>
      <c r="T15" s="11"/>
      <c r="U15" s="11"/>
      <c r="V15" s="11"/>
      <c r="W15" s="11"/>
      <c r="X15" s="11"/>
      <c r="Y15" s="11"/>
      <c r="Z15" s="11"/>
      <c r="AA15" s="11">
        <v>20</v>
      </c>
    </row>
    <row r="16" spans="1:27" x14ac:dyDescent="0.25">
      <c r="A16" s="7">
        <v>42277</v>
      </c>
      <c r="B16" s="10" t="s">
        <v>15</v>
      </c>
      <c r="C16" s="11">
        <v>213</v>
      </c>
      <c r="D16" s="11"/>
      <c r="E16" s="11"/>
      <c r="F16" s="11"/>
      <c r="G16" s="11"/>
      <c r="H16" s="11"/>
      <c r="I16" s="11"/>
      <c r="J16" s="11">
        <v>213</v>
      </c>
      <c r="L16" s="30">
        <v>42132</v>
      </c>
      <c r="M16" s="9" t="s">
        <v>38</v>
      </c>
      <c r="N16" s="9">
        <v>100907</v>
      </c>
      <c r="O16" s="9">
        <v>9</v>
      </c>
      <c r="P16" s="11"/>
      <c r="Q16" s="11"/>
      <c r="R16" s="11">
        <v>156.28</v>
      </c>
      <c r="S16" s="11"/>
      <c r="T16" s="11"/>
      <c r="U16" s="11"/>
      <c r="V16" s="11">
        <v>31.48</v>
      </c>
      <c r="W16" s="11"/>
      <c r="X16" s="11"/>
      <c r="Y16" s="11"/>
      <c r="Z16" s="11"/>
      <c r="AA16" s="11">
        <v>187.76</v>
      </c>
    </row>
    <row r="17" spans="1:30" x14ac:dyDescent="0.25">
      <c r="A17" s="7">
        <v>42277</v>
      </c>
      <c r="B17" s="10" t="s">
        <v>24</v>
      </c>
      <c r="C17" s="11"/>
      <c r="D17" s="11"/>
      <c r="E17" s="11"/>
      <c r="F17" s="11"/>
      <c r="G17" s="11">
        <v>66</v>
      </c>
      <c r="H17" s="11"/>
      <c r="I17" s="11">
        <v>66</v>
      </c>
      <c r="J17" s="11"/>
      <c r="L17" s="30">
        <v>42132</v>
      </c>
      <c r="M17" s="9" t="s">
        <v>39</v>
      </c>
      <c r="N17" s="28">
        <v>100908</v>
      </c>
      <c r="O17" s="28">
        <v>10</v>
      </c>
      <c r="P17" s="11"/>
      <c r="Q17" s="9"/>
      <c r="R17" s="9">
        <v>53.73</v>
      </c>
      <c r="S17" s="9"/>
      <c r="T17" s="9"/>
      <c r="U17" s="9"/>
      <c r="V17" s="9"/>
      <c r="W17" s="9"/>
      <c r="X17" s="9"/>
      <c r="Y17" s="9"/>
      <c r="AA17" s="29">
        <v>53.73</v>
      </c>
    </row>
    <row r="18" spans="1:30" x14ac:dyDescent="0.25">
      <c r="A18" s="27">
        <v>42277</v>
      </c>
      <c r="B18" s="17" t="s">
        <v>25</v>
      </c>
      <c r="C18" s="18"/>
      <c r="D18" s="18"/>
      <c r="E18" s="18"/>
      <c r="F18" s="18"/>
      <c r="G18" s="18">
        <v>22</v>
      </c>
      <c r="H18" s="18"/>
      <c r="I18" s="18">
        <v>22</v>
      </c>
      <c r="J18" s="18"/>
      <c r="L18" s="30">
        <v>42170</v>
      </c>
      <c r="M18" s="9" t="s">
        <v>38</v>
      </c>
      <c r="N18" s="9">
        <v>100909</v>
      </c>
      <c r="O18" s="9">
        <v>11</v>
      </c>
      <c r="P18" s="11"/>
      <c r="Q18" s="11"/>
      <c r="R18" s="11">
        <v>156.28</v>
      </c>
      <c r="S18" s="11">
        <v>20</v>
      </c>
      <c r="T18" s="11"/>
      <c r="U18" s="11"/>
      <c r="V18" s="11">
        <v>25</v>
      </c>
      <c r="W18" s="11"/>
      <c r="X18" s="11"/>
      <c r="Y18" s="11"/>
      <c r="Z18" s="11"/>
      <c r="AA18" s="11">
        <v>201.28</v>
      </c>
    </row>
    <row r="19" spans="1:30" x14ac:dyDescent="0.25">
      <c r="A19" s="7">
        <v>42277</v>
      </c>
      <c r="B19" s="10" t="s">
        <v>26</v>
      </c>
      <c r="C19" s="11"/>
      <c r="D19" s="11"/>
      <c r="E19" s="11"/>
      <c r="F19" s="11"/>
      <c r="G19" s="11">
        <v>44</v>
      </c>
      <c r="H19" s="11"/>
      <c r="I19" s="11">
        <v>44</v>
      </c>
      <c r="J19" s="11"/>
      <c r="K19" s="9"/>
      <c r="L19" s="33">
        <v>42170</v>
      </c>
      <c r="M19" s="16" t="s">
        <v>39</v>
      </c>
      <c r="N19" s="16">
        <v>100910</v>
      </c>
      <c r="O19" s="16">
        <v>12</v>
      </c>
      <c r="P19" s="18"/>
      <c r="Q19" s="16"/>
      <c r="R19" s="16">
        <v>53.73</v>
      </c>
      <c r="S19" s="9"/>
      <c r="T19" s="9"/>
      <c r="U19" s="9"/>
      <c r="V19" s="9"/>
      <c r="W19" s="9"/>
      <c r="X19" s="9"/>
      <c r="Y19" s="9"/>
      <c r="Z19" s="9"/>
      <c r="AA19" s="9">
        <v>53.73</v>
      </c>
    </row>
    <row r="20" spans="1:30" x14ac:dyDescent="0.25">
      <c r="A20" s="7">
        <v>42277</v>
      </c>
      <c r="B20" s="10" t="s">
        <v>27</v>
      </c>
      <c r="C20" s="11"/>
      <c r="D20" s="11"/>
      <c r="E20" s="11"/>
      <c r="F20" s="11"/>
      <c r="G20" s="11">
        <v>22</v>
      </c>
      <c r="H20" s="11"/>
      <c r="I20" s="11">
        <v>22</v>
      </c>
      <c r="J20" s="11"/>
      <c r="K20" s="9"/>
      <c r="L20" s="30">
        <v>42170</v>
      </c>
      <c r="M20" s="9" t="s">
        <v>51</v>
      </c>
      <c r="N20" s="9">
        <v>100911</v>
      </c>
      <c r="O20" s="9">
        <v>13</v>
      </c>
      <c r="P20" s="11"/>
      <c r="Q20" s="11"/>
      <c r="R20" s="11">
        <v>117</v>
      </c>
      <c r="S20" s="11"/>
      <c r="T20" s="11"/>
      <c r="U20" s="11"/>
      <c r="V20" s="11"/>
      <c r="W20" s="11"/>
      <c r="X20" s="11"/>
      <c r="Y20" s="11"/>
      <c r="Z20" s="11"/>
      <c r="AA20" s="11">
        <v>117</v>
      </c>
    </row>
    <row r="21" spans="1:30" x14ac:dyDescent="0.25">
      <c r="A21" s="30" t="s">
        <v>28</v>
      </c>
      <c r="B21" s="10" t="s">
        <v>29</v>
      </c>
      <c r="C21" s="11"/>
      <c r="D21" s="11"/>
      <c r="E21" s="11"/>
      <c r="F21" s="11"/>
      <c r="G21" s="11">
        <v>22</v>
      </c>
      <c r="H21" s="11"/>
      <c r="I21" s="11">
        <v>22</v>
      </c>
      <c r="J21" s="11"/>
      <c r="K21" s="9"/>
      <c r="L21" s="30">
        <v>42170</v>
      </c>
      <c r="M21" s="9" t="s">
        <v>52</v>
      </c>
      <c r="N21" s="9">
        <v>100912</v>
      </c>
      <c r="O21" s="9">
        <v>14</v>
      </c>
      <c r="P21" s="11"/>
      <c r="Q21" s="9"/>
      <c r="R21" s="9"/>
      <c r="S21" s="9"/>
      <c r="T21" s="9"/>
      <c r="U21" s="11"/>
      <c r="V21" s="11">
        <v>65</v>
      </c>
      <c r="W21" s="11"/>
      <c r="X21" s="9"/>
      <c r="Y21" s="9"/>
      <c r="Z21" s="9"/>
      <c r="AA21" s="11">
        <v>65</v>
      </c>
    </row>
    <row r="22" spans="1:30" x14ac:dyDescent="0.25">
      <c r="A22" s="30" t="s">
        <v>28</v>
      </c>
      <c r="B22" s="10" t="s">
        <v>30</v>
      </c>
      <c r="C22" s="11"/>
      <c r="D22" s="11"/>
      <c r="E22" s="11"/>
      <c r="F22" s="11"/>
      <c r="G22" s="11">
        <v>22</v>
      </c>
      <c r="H22" s="11"/>
      <c r="I22" s="11">
        <v>22</v>
      </c>
      <c r="J22" s="11"/>
      <c r="K22" s="9"/>
      <c r="L22" s="30">
        <v>42170</v>
      </c>
      <c r="M22" s="9" t="s">
        <v>53</v>
      </c>
      <c r="N22" s="9">
        <v>100913</v>
      </c>
      <c r="O22" s="9">
        <v>15</v>
      </c>
      <c r="P22" s="11"/>
      <c r="Q22" s="11"/>
      <c r="R22" s="9"/>
      <c r="S22" s="9"/>
      <c r="T22" s="9"/>
      <c r="U22" s="11">
        <v>35.99</v>
      </c>
      <c r="V22" s="9"/>
      <c r="W22" s="9"/>
      <c r="X22" s="9"/>
      <c r="Y22" s="9"/>
      <c r="Z22" s="11"/>
      <c r="AA22" s="11">
        <v>35.99</v>
      </c>
    </row>
    <row r="23" spans="1:30" x14ac:dyDescent="0.25">
      <c r="A23" s="7">
        <v>42277</v>
      </c>
      <c r="B23" s="10" t="s">
        <v>31</v>
      </c>
      <c r="C23" s="11"/>
      <c r="D23" s="11"/>
      <c r="E23" s="11"/>
      <c r="F23" s="11"/>
      <c r="G23" s="11">
        <v>44</v>
      </c>
      <c r="H23" s="11"/>
      <c r="I23" s="11">
        <v>44</v>
      </c>
      <c r="J23" s="11"/>
      <c r="K23" s="9"/>
      <c r="L23" s="7">
        <v>42170</v>
      </c>
      <c r="M23" s="9" t="s">
        <v>54</v>
      </c>
      <c r="N23" s="9">
        <v>100914</v>
      </c>
      <c r="O23" s="9">
        <v>16</v>
      </c>
      <c r="P23" s="11"/>
      <c r="Q23" s="9"/>
      <c r="R23" s="9"/>
      <c r="S23" s="11">
        <v>90</v>
      </c>
      <c r="T23" s="9"/>
      <c r="U23" s="9"/>
      <c r="V23" s="9"/>
      <c r="W23" s="9"/>
      <c r="X23" s="9"/>
      <c r="Y23" s="9"/>
      <c r="Z23" s="9"/>
      <c r="AA23" s="11">
        <v>90</v>
      </c>
    </row>
    <row r="24" spans="1:30" x14ac:dyDescent="0.25">
      <c r="A24" s="7">
        <v>42284</v>
      </c>
      <c r="B24" s="10" t="s">
        <v>32</v>
      </c>
      <c r="C24" s="11"/>
      <c r="D24" s="11"/>
      <c r="E24" s="11"/>
      <c r="F24" s="11"/>
      <c r="G24" s="11">
        <v>22</v>
      </c>
      <c r="H24" s="11"/>
      <c r="I24" s="11">
        <v>22</v>
      </c>
      <c r="J24" s="11"/>
      <c r="K24" s="9"/>
      <c r="L24" s="7">
        <v>42170</v>
      </c>
      <c r="M24" s="9" t="s">
        <v>55</v>
      </c>
      <c r="N24" s="9">
        <v>100915</v>
      </c>
      <c r="O24" s="9">
        <v>17</v>
      </c>
      <c r="P24" s="11"/>
      <c r="Q24" s="11"/>
      <c r="R24" s="11"/>
      <c r="S24" s="11">
        <v>100</v>
      </c>
      <c r="T24" s="11"/>
      <c r="U24" s="11"/>
      <c r="V24" s="11"/>
      <c r="W24" s="11"/>
      <c r="X24" s="11"/>
      <c r="Y24" s="11"/>
      <c r="Z24" s="11"/>
      <c r="AA24" s="11">
        <v>100</v>
      </c>
    </row>
    <row r="25" spans="1:30" x14ac:dyDescent="0.25">
      <c r="A25" s="7">
        <v>42284</v>
      </c>
      <c r="B25" s="10" t="s">
        <v>33</v>
      </c>
      <c r="C25" s="11"/>
      <c r="D25" s="11"/>
      <c r="E25" s="11"/>
      <c r="F25" s="11"/>
      <c r="G25" s="11">
        <v>22</v>
      </c>
      <c r="H25" s="11"/>
      <c r="I25" s="11">
        <v>22</v>
      </c>
      <c r="J25" s="11"/>
      <c r="K25" s="9"/>
      <c r="L25" s="7">
        <v>42170</v>
      </c>
      <c r="M25" s="9" t="s">
        <v>56</v>
      </c>
      <c r="N25" s="9">
        <v>100916</v>
      </c>
      <c r="O25" s="9">
        <v>18</v>
      </c>
      <c r="P25" s="11"/>
      <c r="Q25" s="11"/>
      <c r="R25" s="11"/>
      <c r="S25" s="11"/>
      <c r="T25" s="11"/>
      <c r="U25" s="11"/>
      <c r="V25" s="11"/>
      <c r="W25" s="11"/>
      <c r="X25" s="11"/>
      <c r="Y25" s="11">
        <v>150</v>
      </c>
      <c r="Z25" s="11"/>
      <c r="AA25" s="11">
        <v>150</v>
      </c>
    </row>
    <row r="26" spans="1:30" x14ac:dyDescent="0.25">
      <c r="A26" s="7">
        <v>42284</v>
      </c>
      <c r="B26" s="10" t="s">
        <v>34</v>
      </c>
      <c r="C26" s="11"/>
      <c r="D26" s="9"/>
      <c r="E26" s="9"/>
      <c r="F26" s="9"/>
      <c r="G26" s="11">
        <v>22</v>
      </c>
      <c r="H26" s="9"/>
      <c r="I26" s="11">
        <v>22</v>
      </c>
      <c r="J26" s="11"/>
      <c r="K26" s="9"/>
      <c r="L26" s="30">
        <v>42170</v>
      </c>
      <c r="M26" s="9" t="s">
        <v>58</v>
      </c>
      <c r="N26" s="9">
        <v>100917</v>
      </c>
      <c r="O26" s="9">
        <v>19</v>
      </c>
      <c r="P26" s="11"/>
      <c r="Q26" s="11"/>
      <c r="R26" s="11"/>
      <c r="S26" s="11"/>
      <c r="T26" s="11"/>
      <c r="U26" s="11"/>
      <c r="V26" s="11"/>
      <c r="W26" s="11"/>
      <c r="X26" s="11"/>
      <c r="Y26" s="11">
        <v>250</v>
      </c>
      <c r="Z26" s="11"/>
      <c r="AA26" s="11">
        <v>250</v>
      </c>
    </row>
    <row r="27" spans="1:30" x14ac:dyDescent="0.25">
      <c r="A27" s="7">
        <v>42285</v>
      </c>
      <c r="B27" s="10" t="s">
        <v>35</v>
      </c>
      <c r="C27" s="9"/>
      <c r="D27" s="9"/>
      <c r="E27" s="9"/>
      <c r="F27" s="9"/>
      <c r="G27" s="11">
        <v>44</v>
      </c>
      <c r="H27" s="11"/>
      <c r="I27" s="11">
        <v>44</v>
      </c>
      <c r="J27" s="11"/>
      <c r="K27" s="9"/>
      <c r="L27" s="7">
        <v>42199</v>
      </c>
      <c r="M27" s="9" t="s">
        <v>69</v>
      </c>
      <c r="N27" s="9">
        <v>100918</v>
      </c>
      <c r="O27" s="9">
        <v>20</v>
      </c>
      <c r="P27" s="11"/>
      <c r="Q27" s="11"/>
      <c r="R27" s="11"/>
      <c r="S27" s="11"/>
      <c r="T27" s="11"/>
      <c r="U27" s="11">
        <v>25</v>
      </c>
      <c r="V27" s="11"/>
      <c r="W27" s="11"/>
      <c r="X27" s="11"/>
      <c r="Y27" s="11"/>
      <c r="Z27" s="11"/>
      <c r="AA27" s="11">
        <v>25</v>
      </c>
    </row>
    <row r="28" spans="1:30" x14ac:dyDescent="0.25">
      <c r="A28" s="7">
        <v>42311</v>
      </c>
      <c r="B28" s="10" t="s">
        <v>21</v>
      </c>
      <c r="C28" s="9"/>
      <c r="D28" s="9"/>
      <c r="E28" s="9"/>
      <c r="F28" s="9"/>
      <c r="G28" s="11"/>
      <c r="H28" s="11">
        <v>40</v>
      </c>
      <c r="I28" s="11">
        <v>40</v>
      </c>
      <c r="J28" s="11"/>
      <c r="K28" s="9"/>
      <c r="L28" s="7">
        <v>42199</v>
      </c>
      <c r="M28" s="9" t="s">
        <v>38</v>
      </c>
      <c r="N28" s="9">
        <v>100919</v>
      </c>
      <c r="O28" s="28">
        <v>21</v>
      </c>
      <c r="P28" s="11"/>
      <c r="Q28" s="11"/>
      <c r="R28" s="11">
        <v>156.08000000000001</v>
      </c>
      <c r="S28" s="11"/>
      <c r="T28" s="11"/>
      <c r="U28" s="11"/>
      <c r="V28" s="11">
        <v>25</v>
      </c>
      <c r="W28" s="11"/>
      <c r="X28" s="11"/>
      <c r="Y28" s="11"/>
      <c r="Z28" s="11"/>
      <c r="AA28" s="11">
        <v>181.08</v>
      </c>
    </row>
    <row r="29" spans="1:30" x14ac:dyDescent="0.25">
      <c r="A29" s="30" t="s">
        <v>109</v>
      </c>
      <c r="B29" s="10" t="s">
        <v>19</v>
      </c>
      <c r="C29" s="9"/>
      <c r="D29" s="9">
        <v>1.1499999999999999</v>
      </c>
      <c r="E29" s="9"/>
      <c r="F29" s="11"/>
      <c r="G29" s="11"/>
      <c r="H29" s="11"/>
      <c r="I29" s="11"/>
      <c r="J29" s="11">
        <v>1.1499999999999999</v>
      </c>
      <c r="K29" s="9"/>
      <c r="L29" s="7">
        <v>42199</v>
      </c>
      <c r="M29" s="9" t="s">
        <v>39</v>
      </c>
      <c r="N29" s="9">
        <v>100920</v>
      </c>
      <c r="O29" s="9">
        <v>22</v>
      </c>
      <c r="P29" s="11"/>
      <c r="Q29" s="11"/>
      <c r="R29" s="11">
        <v>53.73</v>
      </c>
      <c r="S29" s="11"/>
      <c r="T29" s="11"/>
      <c r="U29" s="11"/>
      <c r="V29" s="11"/>
      <c r="W29" s="11"/>
      <c r="X29" s="11"/>
      <c r="Y29" s="11"/>
      <c r="Z29" s="11"/>
      <c r="AA29" s="11">
        <v>53.73</v>
      </c>
    </row>
    <row r="30" spans="1:30" x14ac:dyDescent="0.25">
      <c r="A30" s="58" t="s">
        <v>107</v>
      </c>
      <c r="B30" s="10" t="s">
        <v>108</v>
      </c>
      <c r="C30" s="9"/>
      <c r="D30" s="9"/>
      <c r="E30" s="9"/>
      <c r="F30" s="11">
        <v>50</v>
      </c>
      <c r="G30" s="11"/>
      <c r="H30" s="11"/>
      <c r="I30" s="11"/>
      <c r="J30" s="11">
        <v>50</v>
      </c>
      <c r="K30" s="9"/>
      <c r="L30" s="7">
        <v>42221</v>
      </c>
      <c r="M30" s="9" t="s">
        <v>59</v>
      </c>
      <c r="N30" s="9">
        <v>100921</v>
      </c>
      <c r="O30" s="9">
        <v>23</v>
      </c>
      <c r="P30" s="11"/>
      <c r="Q30" s="11"/>
      <c r="R30" s="11"/>
      <c r="S30" s="11"/>
      <c r="T30" s="11"/>
      <c r="U30" s="11"/>
      <c r="V30" s="11">
        <v>150.44999999999999</v>
      </c>
      <c r="W30" s="11"/>
      <c r="X30" s="11"/>
      <c r="Y30" s="11"/>
      <c r="Z30" s="11"/>
      <c r="AA30" s="11">
        <v>150.44999999999999</v>
      </c>
    </row>
    <row r="31" spans="1:30" x14ac:dyDescent="0.25">
      <c r="A31" s="59">
        <v>42436</v>
      </c>
      <c r="B31" s="10" t="s">
        <v>19</v>
      </c>
      <c r="C31" s="9"/>
      <c r="D31" s="6">
        <v>1.1200000000000001</v>
      </c>
      <c r="E31" s="6"/>
      <c r="F31" s="16"/>
      <c r="G31" s="18"/>
      <c r="H31" s="18"/>
      <c r="I31" s="18"/>
      <c r="J31" s="16">
        <v>1.1200000000000001</v>
      </c>
      <c r="K31" s="16"/>
      <c r="L31" s="7">
        <v>42221</v>
      </c>
      <c r="M31" s="9" t="s">
        <v>60</v>
      </c>
      <c r="N31" s="9">
        <v>100922</v>
      </c>
      <c r="O31" s="9">
        <v>24</v>
      </c>
      <c r="P31" s="11"/>
      <c r="Q31" s="11"/>
      <c r="R31" s="11"/>
      <c r="S31" s="11"/>
      <c r="T31" s="11"/>
      <c r="U31" s="11"/>
      <c r="V31" s="11"/>
      <c r="W31" s="11">
        <v>151.12</v>
      </c>
      <c r="X31" s="11"/>
      <c r="Y31" s="11"/>
      <c r="Z31" s="11">
        <v>30.23</v>
      </c>
      <c r="AA31" s="11">
        <v>181.35</v>
      </c>
    </row>
    <row r="32" spans="1:30" x14ac:dyDescent="0.25">
      <c r="A32" s="23"/>
      <c r="B32" s="10"/>
      <c r="C32" s="9"/>
      <c r="D32" s="24"/>
      <c r="E32" s="24"/>
      <c r="F32" s="9"/>
      <c r="G32" s="9"/>
      <c r="H32" s="9"/>
      <c r="I32" s="9"/>
      <c r="J32" s="9"/>
      <c r="K32" s="9"/>
      <c r="L32" s="27">
        <v>42221</v>
      </c>
      <c r="M32" s="16" t="s">
        <v>38</v>
      </c>
      <c r="N32" s="16">
        <v>100923</v>
      </c>
      <c r="O32" s="16">
        <v>25</v>
      </c>
      <c r="P32" s="16"/>
      <c r="Q32" s="16"/>
      <c r="R32" s="16">
        <v>156.28</v>
      </c>
      <c r="S32" s="16"/>
      <c r="T32" s="16"/>
      <c r="U32" s="16"/>
      <c r="V32" s="16">
        <v>31.48</v>
      </c>
      <c r="W32" s="16"/>
      <c r="X32" s="16"/>
      <c r="Y32" s="16"/>
      <c r="Z32" s="16"/>
      <c r="AA32" s="16">
        <v>187.76</v>
      </c>
      <c r="AB32" s="22"/>
      <c r="AC32" s="22"/>
      <c r="AD32" s="22"/>
    </row>
    <row r="33" spans="1:30" ht="15.75" customHeight="1" x14ac:dyDescent="0.25">
      <c r="A33" s="23"/>
      <c r="B33" s="10"/>
      <c r="C33" s="9"/>
      <c r="D33" s="24"/>
      <c r="E33" s="24"/>
      <c r="F33" s="9"/>
      <c r="G33" s="9"/>
      <c r="H33" s="9"/>
      <c r="I33" s="9"/>
      <c r="J33" s="9"/>
      <c r="K33" s="9"/>
      <c r="L33" s="7">
        <v>42221</v>
      </c>
      <c r="M33" s="9" t="s">
        <v>39</v>
      </c>
      <c r="N33" s="9">
        <v>100924</v>
      </c>
      <c r="O33" s="9">
        <v>26</v>
      </c>
      <c r="P33" s="9"/>
      <c r="Q33" s="9"/>
      <c r="R33" s="9">
        <v>53.73</v>
      </c>
      <c r="S33" s="9"/>
      <c r="T33" s="9"/>
      <c r="U33" s="9"/>
      <c r="V33" s="9"/>
      <c r="W33" s="9"/>
      <c r="X33" s="9"/>
      <c r="Y33" s="9"/>
      <c r="Z33" s="9"/>
      <c r="AA33" s="9">
        <v>53.73</v>
      </c>
      <c r="AB33" s="22"/>
      <c r="AC33" s="22"/>
      <c r="AD33" s="22"/>
    </row>
    <row r="34" spans="1:30" x14ac:dyDescent="0.25">
      <c r="A34" s="23"/>
      <c r="B34" s="10"/>
      <c r="C34" s="9"/>
      <c r="D34" s="24"/>
      <c r="E34" s="24"/>
      <c r="F34" s="9"/>
      <c r="G34" s="9"/>
      <c r="H34" s="9"/>
      <c r="I34" s="9"/>
      <c r="J34" s="9"/>
      <c r="K34" s="9"/>
      <c r="L34" s="7">
        <v>42221</v>
      </c>
      <c r="M34" s="9" t="s">
        <v>62</v>
      </c>
      <c r="N34" s="9">
        <v>100925</v>
      </c>
      <c r="O34" s="9">
        <v>27</v>
      </c>
      <c r="P34" s="9"/>
      <c r="Q34" s="9"/>
      <c r="R34" s="9"/>
      <c r="S34" s="9"/>
      <c r="T34" s="9"/>
      <c r="U34" s="9"/>
      <c r="V34" s="9"/>
      <c r="W34" s="9">
        <v>46.75</v>
      </c>
      <c r="X34" s="9"/>
      <c r="Y34" s="9"/>
      <c r="Z34" s="9">
        <v>9.35</v>
      </c>
      <c r="AA34" s="11">
        <v>56.1</v>
      </c>
      <c r="AB34" s="22"/>
      <c r="AC34" s="22"/>
      <c r="AD34" s="22"/>
    </row>
    <row r="35" spans="1:30" x14ac:dyDescent="0.25">
      <c r="A35" s="23"/>
      <c r="B35" s="10"/>
      <c r="C35" s="9"/>
      <c r="D35" s="24"/>
      <c r="E35" s="24"/>
      <c r="F35" s="9"/>
      <c r="G35" s="9"/>
      <c r="H35" s="9"/>
      <c r="I35" s="9"/>
      <c r="J35" s="9"/>
      <c r="K35" s="9"/>
      <c r="L35" s="7">
        <v>42221</v>
      </c>
      <c r="M35" s="9" t="s">
        <v>63</v>
      </c>
      <c r="N35" s="9">
        <v>100926</v>
      </c>
      <c r="O35" s="9">
        <v>28</v>
      </c>
      <c r="P35" s="9"/>
      <c r="Q35" s="9"/>
      <c r="R35" s="9"/>
      <c r="S35" s="9"/>
      <c r="T35" s="9">
        <v>48.66</v>
      </c>
      <c r="U35" s="9"/>
      <c r="V35" s="9"/>
      <c r="W35" s="9"/>
      <c r="X35" s="9"/>
      <c r="Y35" s="9"/>
      <c r="Z35" s="9"/>
      <c r="AA35" s="9">
        <v>48.66</v>
      </c>
      <c r="AB35" s="22"/>
      <c r="AC35" s="22"/>
      <c r="AD35" s="22"/>
    </row>
    <row r="36" spans="1:30" x14ac:dyDescent="0.25">
      <c r="A36" s="23"/>
      <c r="B36" s="10"/>
      <c r="C36" s="9"/>
      <c r="D36" s="6"/>
      <c r="E36" s="24"/>
      <c r="F36" s="9"/>
      <c r="G36" s="9"/>
      <c r="H36" s="9"/>
      <c r="I36" s="9"/>
      <c r="J36" s="9"/>
      <c r="K36" s="9"/>
      <c r="L36" s="7">
        <v>42255</v>
      </c>
      <c r="M36" s="9" t="s">
        <v>64</v>
      </c>
      <c r="N36" s="9">
        <v>100927</v>
      </c>
      <c r="O36" s="9">
        <v>29</v>
      </c>
      <c r="P36" s="11"/>
      <c r="Q36" s="11"/>
      <c r="R36" s="11"/>
      <c r="S36" s="11"/>
      <c r="T36" s="11"/>
      <c r="U36" s="11"/>
      <c r="V36" s="11">
        <v>29.8</v>
      </c>
      <c r="W36" s="11"/>
      <c r="X36" s="11"/>
      <c r="Y36" s="11"/>
      <c r="Z36" s="11">
        <v>5.96</v>
      </c>
      <c r="AA36" s="11">
        <v>35.76</v>
      </c>
      <c r="AB36" s="22"/>
      <c r="AC36" s="22"/>
      <c r="AD36" s="22"/>
    </row>
    <row r="37" spans="1:30" x14ac:dyDescent="0.25">
      <c r="A37" s="9"/>
      <c r="B37" s="49" t="s">
        <v>85</v>
      </c>
      <c r="C37" s="50" t="s">
        <v>111</v>
      </c>
      <c r="D37" s="47"/>
      <c r="E37" s="24"/>
      <c r="F37" s="9"/>
      <c r="G37" s="9"/>
      <c r="H37" s="9"/>
      <c r="I37" s="9"/>
      <c r="J37" s="9"/>
      <c r="K37" s="9"/>
      <c r="L37" s="7">
        <v>42255</v>
      </c>
      <c r="M37" s="9" t="s">
        <v>38</v>
      </c>
      <c r="N37" s="9">
        <v>100928</v>
      </c>
      <c r="O37" s="9">
        <v>30</v>
      </c>
      <c r="P37" s="11"/>
      <c r="Q37" s="11"/>
      <c r="R37" s="11">
        <v>156.28</v>
      </c>
      <c r="S37" s="11"/>
      <c r="T37" s="11"/>
      <c r="U37" s="11"/>
      <c r="V37" s="11">
        <v>47.19</v>
      </c>
      <c r="W37" s="11"/>
      <c r="X37" s="11"/>
      <c r="Y37" s="11"/>
      <c r="Z37" s="11">
        <v>0.33</v>
      </c>
      <c r="AA37" s="11">
        <v>203.8</v>
      </c>
      <c r="AB37" s="22"/>
      <c r="AC37" s="22"/>
      <c r="AD37" s="22"/>
    </row>
    <row r="38" spans="1:30" x14ac:dyDescent="0.25">
      <c r="A38" s="9"/>
      <c r="B38" s="44" t="s">
        <v>86</v>
      </c>
      <c r="C38" s="48">
        <v>857</v>
      </c>
      <c r="D38" s="47"/>
      <c r="E38" s="24"/>
      <c r="F38" s="9"/>
      <c r="G38" s="9"/>
      <c r="H38" s="9"/>
      <c r="I38" s="9"/>
      <c r="J38" s="9"/>
      <c r="K38" s="9"/>
      <c r="L38" s="7">
        <v>42255</v>
      </c>
      <c r="M38" s="9" t="s">
        <v>39</v>
      </c>
      <c r="N38" s="9">
        <v>100929</v>
      </c>
      <c r="O38" s="9">
        <v>31</v>
      </c>
      <c r="P38" s="11"/>
      <c r="Q38" s="11"/>
      <c r="R38" s="11">
        <v>53.73</v>
      </c>
      <c r="S38" s="11"/>
      <c r="T38" s="11"/>
      <c r="U38" s="11"/>
      <c r="V38" s="11"/>
      <c r="W38" s="11"/>
      <c r="X38" s="11"/>
      <c r="Y38" s="11"/>
      <c r="Z38" s="11"/>
      <c r="AA38" s="11">
        <v>53.73</v>
      </c>
      <c r="AB38" s="22"/>
      <c r="AC38" s="22"/>
      <c r="AD38" s="22"/>
    </row>
    <row r="39" spans="1:30" x14ac:dyDescent="0.25">
      <c r="A39" s="9"/>
      <c r="B39" s="44" t="s">
        <v>87</v>
      </c>
      <c r="C39" s="57">
        <v>302.13</v>
      </c>
      <c r="D39" s="47"/>
      <c r="E39" s="24"/>
      <c r="F39" s="9"/>
      <c r="G39" s="9"/>
      <c r="H39" s="9"/>
      <c r="I39" s="9"/>
      <c r="J39" s="9"/>
      <c r="K39" s="9"/>
      <c r="L39" s="7">
        <v>42255</v>
      </c>
      <c r="M39" s="9" t="s">
        <v>65</v>
      </c>
      <c r="N39" s="9">
        <v>100930</v>
      </c>
      <c r="O39" s="9">
        <v>32</v>
      </c>
      <c r="P39" s="11"/>
      <c r="Q39" s="11"/>
      <c r="R39" s="11">
        <v>117.2</v>
      </c>
      <c r="S39" s="11"/>
      <c r="T39" s="11"/>
      <c r="U39" s="11"/>
      <c r="V39" s="11"/>
      <c r="W39" s="11"/>
      <c r="X39" s="11"/>
      <c r="Y39" s="11"/>
      <c r="Z39" s="11"/>
      <c r="AA39" s="11">
        <v>117.2</v>
      </c>
      <c r="AB39" s="22"/>
      <c r="AC39" s="22"/>
      <c r="AD39" s="22"/>
    </row>
    <row r="40" spans="1:30" x14ac:dyDescent="0.25">
      <c r="A40" s="9"/>
      <c r="B40" s="44" t="s">
        <v>113</v>
      </c>
      <c r="C40" s="46">
        <v>906.82</v>
      </c>
      <c r="D40" s="47"/>
      <c r="E40" s="24"/>
      <c r="F40" s="9"/>
      <c r="G40" s="9"/>
      <c r="H40" s="9"/>
      <c r="I40" s="9"/>
      <c r="J40" s="9"/>
      <c r="K40" s="9"/>
      <c r="L40" s="7">
        <v>42271</v>
      </c>
      <c r="M40" s="9" t="s">
        <v>66</v>
      </c>
      <c r="N40" s="9">
        <v>100931</v>
      </c>
      <c r="O40" s="9">
        <v>33</v>
      </c>
      <c r="P40" s="11"/>
      <c r="Q40" s="11">
        <v>55</v>
      </c>
      <c r="R40" s="11"/>
      <c r="S40" s="11"/>
      <c r="T40" s="11"/>
      <c r="U40" s="11"/>
      <c r="V40" s="11"/>
      <c r="W40" s="11"/>
      <c r="X40" s="11"/>
      <c r="Y40" s="11"/>
      <c r="Z40" s="11">
        <v>11</v>
      </c>
      <c r="AA40" s="11">
        <v>66</v>
      </c>
      <c r="AB40" s="22"/>
      <c r="AC40" s="22"/>
      <c r="AD40" s="22"/>
    </row>
    <row r="41" spans="1:30" x14ac:dyDescent="0.25">
      <c r="A41" s="9"/>
      <c r="B41" s="44" t="s">
        <v>88</v>
      </c>
      <c r="C41" s="46">
        <v>171.43</v>
      </c>
      <c r="D41" s="47"/>
      <c r="E41" s="24"/>
      <c r="F41" s="9"/>
      <c r="G41" s="9"/>
      <c r="H41" s="9"/>
      <c r="I41" s="9"/>
      <c r="J41" s="9"/>
      <c r="K41" s="9"/>
      <c r="L41" s="7">
        <v>42287</v>
      </c>
      <c r="M41" s="9" t="s">
        <v>67</v>
      </c>
      <c r="N41" s="9">
        <v>100932</v>
      </c>
      <c r="O41" s="9">
        <v>34</v>
      </c>
      <c r="P41" s="11"/>
      <c r="Q41" s="11"/>
      <c r="R41" s="11"/>
      <c r="S41" s="11"/>
      <c r="T41" s="11">
        <v>315</v>
      </c>
      <c r="U41" s="11"/>
      <c r="V41" s="11"/>
      <c r="W41" s="11"/>
      <c r="X41" s="11"/>
      <c r="Y41" s="11"/>
      <c r="Z41" s="11"/>
      <c r="AA41" s="11">
        <v>315</v>
      </c>
      <c r="AB41" s="22"/>
      <c r="AC41" s="22"/>
      <c r="AD41" s="22"/>
    </row>
    <row r="42" spans="1:30" x14ac:dyDescent="0.25">
      <c r="A42" s="9"/>
      <c r="B42" s="53" t="s">
        <v>89</v>
      </c>
      <c r="C42" s="48">
        <v>150</v>
      </c>
      <c r="D42" s="47"/>
      <c r="E42" s="24"/>
      <c r="F42" s="9"/>
      <c r="G42" s="9"/>
      <c r="H42" s="9"/>
      <c r="I42" s="9"/>
      <c r="J42" s="9"/>
      <c r="K42" s="9"/>
      <c r="L42" s="7">
        <v>42287</v>
      </c>
      <c r="M42" s="9" t="s">
        <v>68</v>
      </c>
      <c r="N42" s="9">
        <v>100933</v>
      </c>
      <c r="O42" s="9">
        <v>35</v>
      </c>
      <c r="P42" s="11"/>
      <c r="Q42" s="11"/>
      <c r="R42" s="11"/>
      <c r="S42" s="11"/>
      <c r="T42" s="11"/>
      <c r="U42" s="11"/>
      <c r="V42" s="11"/>
      <c r="W42" s="11"/>
      <c r="X42" s="11">
        <v>37.11</v>
      </c>
      <c r="Y42" s="11"/>
      <c r="Z42" s="11"/>
      <c r="AA42" s="11">
        <v>37.11</v>
      </c>
      <c r="AB42" s="22"/>
      <c r="AC42" s="22"/>
      <c r="AD42" s="22"/>
    </row>
    <row r="43" spans="1:30" x14ac:dyDescent="0.25">
      <c r="A43" s="9"/>
      <c r="B43" s="53" t="s">
        <v>42</v>
      </c>
      <c r="C43" s="45">
        <v>200</v>
      </c>
      <c r="D43" s="51"/>
      <c r="E43" s="9"/>
      <c r="F43" s="9"/>
      <c r="G43" s="9"/>
      <c r="H43" s="9"/>
      <c r="I43" s="9"/>
      <c r="J43" s="9"/>
      <c r="K43" s="9"/>
      <c r="L43" s="7">
        <v>42287</v>
      </c>
      <c r="M43" s="9" t="s">
        <v>38</v>
      </c>
      <c r="N43" s="9">
        <v>100934</v>
      </c>
      <c r="O43" s="9">
        <v>36</v>
      </c>
      <c r="P43" s="11"/>
      <c r="Q43" s="11"/>
      <c r="R43" s="11">
        <v>156.28</v>
      </c>
      <c r="S43" s="11"/>
      <c r="T43" s="11"/>
      <c r="U43" s="11"/>
      <c r="V43" s="11">
        <v>65.959999999999994</v>
      </c>
      <c r="W43" s="11"/>
      <c r="X43" s="11"/>
      <c r="Y43" s="11"/>
      <c r="Z43" s="11"/>
      <c r="AA43" s="11">
        <v>222.24</v>
      </c>
      <c r="AB43" s="22"/>
      <c r="AC43" s="22"/>
      <c r="AD43" s="22"/>
    </row>
    <row r="44" spans="1:30" x14ac:dyDescent="0.25">
      <c r="A44" s="9"/>
      <c r="B44" s="53" t="s">
        <v>90</v>
      </c>
      <c r="C44" s="45">
        <v>500</v>
      </c>
      <c r="D44" s="51"/>
      <c r="E44" s="9"/>
      <c r="F44" s="9"/>
      <c r="G44" s="9"/>
      <c r="H44" s="9"/>
      <c r="I44" s="9"/>
      <c r="J44" s="9"/>
      <c r="K44" s="9"/>
      <c r="L44" s="7">
        <v>42287</v>
      </c>
      <c r="M44" s="9" t="s">
        <v>39</v>
      </c>
      <c r="N44" s="9">
        <v>100935</v>
      </c>
      <c r="O44" s="9">
        <v>37</v>
      </c>
      <c r="P44" s="11"/>
      <c r="Q44" s="11"/>
      <c r="R44" s="11">
        <v>53.73</v>
      </c>
      <c r="S44" s="11"/>
      <c r="T44" s="11"/>
      <c r="U44" s="11"/>
      <c r="V44" s="11"/>
      <c r="W44" s="11"/>
      <c r="X44" s="11"/>
      <c r="Y44" s="11"/>
      <c r="Z44" s="11"/>
      <c r="AA44" s="11">
        <v>53.73</v>
      </c>
      <c r="AB44" s="22"/>
      <c r="AC44" s="22"/>
      <c r="AD44" s="22"/>
    </row>
    <row r="45" spans="1:30" x14ac:dyDescent="0.25">
      <c r="A45" s="9"/>
      <c r="B45" s="53" t="s">
        <v>91</v>
      </c>
      <c r="C45" s="45">
        <v>100</v>
      </c>
      <c r="D45" s="51"/>
      <c r="E45" s="9"/>
      <c r="F45" s="9"/>
      <c r="G45" s="9"/>
      <c r="H45" s="9"/>
      <c r="I45" s="9"/>
      <c r="J45" s="9"/>
      <c r="K45" s="9"/>
      <c r="L45" s="7">
        <v>42287</v>
      </c>
      <c r="M45" s="9" t="s">
        <v>70</v>
      </c>
      <c r="N45" s="9">
        <v>100936</v>
      </c>
      <c r="O45" s="9">
        <v>38</v>
      </c>
      <c r="P45" s="11"/>
      <c r="Q45" s="11"/>
      <c r="R45" s="11"/>
      <c r="S45" s="11"/>
      <c r="T45" s="11"/>
      <c r="U45" s="11">
        <v>25</v>
      </c>
      <c r="V45" s="11"/>
      <c r="W45" s="11"/>
      <c r="X45" s="11"/>
      <c r="Y45" s="11"/>
      <c r="Z45" s="11"/>
      <c r="AA45" s="11">
        <v>25</v>
      </c>
      <c r="AB45" s="22"/>
      <c r="AC45" s="22"/>
      <c r="AD45" s="22"/>
    </row>
    <row r="46" spans="1:30" x14ac:dyDescent="0.25">
      <c r="A46" s="9"/>
      <c r="B46" s="53" t="s">
        <v>92</v>
      </c>
      <c r="C46" s="45">
        <v>500</v>
      </c>
      <c r="D46" s="51"/>
      <c r="E46" s="9"/>
      <c r="F46" s="9"/>
      <c r="G46" s="9"/>
      <c r="H46" s="9"/>
      <c r="I46" s="9"/>
      <c r="J46" s="9"/>
      <c r="K46" s="9"/>
      <c r="L46" s="7">
        <v>42318</v>
      </c>
      <c r="M46" s="9" t="s">
        <v>38</v>
      </c>
      <c r="N46" s="9">
        <v>100937</v>
      </c>
      <c r="O46" s="9">
        <v>39</v>
      </c>
      <c r="P46" s="11"/>
      <c r="Q46" s="11"/>
      <c r="R46" s="11">
        <v>156.08000000000001</v>
      </c>
      <c r="S46" s="11"/>
      <c r="T46" s="11"/>
      <c r="U46" s="11"/>
      <c r="V46" s="11">
        <v>27.6</v>
      </c>
      <c r="W46" s="11"/>
      <c r="X46" s="11"/>
      <c r="Y46" s="11"/>
      <c r="Z46" s="11"/>
      <c r="AA46" s="11">
        <v>183.68</v>
      </c>
      <c r="AB46" s="22"/>
      <c r="AC46" s="22"/>
      <c r="AD46" s="22"/>
    </row>
    <row r="47" spans="1:30" x14ac:dyDescent="0.25">
      <c r="A47" s="9"/>
      <c r="B47" s="44" t="s">
        <v>93</v>
      </c>
      <c r="C47" s="56">
        <v>500</v>
      </c>
      <c r="D47" s="24"/>
      <c r="E47" s="9"/>
      <c r="F47" s="9"/>
      <c r="G47" s="9"/>
      <c r="H47" s="9"/>
      <c r="I47" s="9"/>
      <c r="J47" s="9"/>
      <c r="K47" s="9"/>
      <c r="L47" s="7">
        <v>42318</v>
      </c>
      <c r="M47" s="9" t="s">
        <v>77</v>
      </c>
      <c r="N47" s="9">
        <v>100938</v>
      </c>
      <c r="O47" s="9">
        <v>40</v>
      </c>
      <c r="P47" s="9"/>
      <c r="Q47" s="9"/>
      <c r="R47" s="9">
        <v>53.73</v>
      </c>
      <c r="S47" s="9"/>
      <c r="T47" s="9"/>
      <c r="U47" s="9"/>
      <c r="V47" s="9"/>
      <c r="W47" s="9"/>
      <c r="X47" s="9"/>
      <c r="Y47" s="9"/>
      <c r="Z47" s="9"/>
      <c r="AA47" s="9">
        <v>53.73</v>
      </c>
      <c r="AB47" s="22"/>
      <c r="AC47" s="22"/>
      <c r="AD47" s="22"/>
    </row>
    <row r="48" spans="1:30" x14ac:dyDescent="0.25">
      <c r="A48" s="9"/>
      <c r="B48" s="55" t="s">
        <v>94</v>
      </c>
      <c r="C48" s="54">
        <f>SUM(C38:C47)</f>
        <v>4187.38</v>
      </c>
      <c r="D48" s="9"/>
      <c r="E48" s="9"/>
      <c r="F48" s="9"/>
      <c r="G48" s="9"/>
      <c r="H48" s="9"/>
      <c r="I48" s="9"/>
      <c r="J48" s="9"/>
      <c r="K48" s="9"/>
      <c r="L48" s="7">
        <v>42318</v>
      </c>
      <c r="M48" s="9" t="s">
        <v>71</v>
      </c>
      <c r="N48" s="9">
        <v>100939</v>
      </c>
      <c r="O48" s="9">
        <v>41</v>
      </c>
      <c r="P48" s="9"/>
      <c r="Q48" s="9"/>
      <c r="R48" s="9"/>
      <c r="S48" s="9"/>
      <c r="T48" s="9"/>
      <c r="U48" s="9">
        <v>36.24</v>
      </c>
      <c r="V48" s="9"/>
      <c r="W48" s="9"/>
      <c r="X48" s="9"/>
      <c r="Y48" s="9"/>
      <c r="Z48" s="9"/>
      <c r="AA48" s="9">
        <v>36.24</v>
      </c>
      <c r="AB48" s="22"/>
      <c r="AC48" s="22"/>
      <c r="AD48" s="22"/>
    </row>
    <row r="49" spans="1:30" x14ac:dyDescent="0.25">
      <c r="A49" s="9"/>
      <c r="B49" s="52"/>
      <c r="C49" s="9"/>
      <c r="D49" s="9"/>
      <c r="E49" s="9"/>
      <c r="F49" s="9"/>
      <c r="G49" s="9"/>
      <c r="H49" s="9"/>
      <c r="I49" s="9"/>
      <c r="J49" s="9"/>
      <c r="K49" s="9"/>
      <c r="L49" s="7">
        <v>42318</v>
      </c>
      <c r="M49" s="9" t="s">
        <v>72</v>
      </c>
      <c r="N49" s="9">
        <v>100940</v>
      </c>
      <c r="O49" s="9">
        <v>42</v>
      </c>
      <c r="P49" s="11"/>
      <c r="Q49" s="11"/>
      <c r="R49" s="11"/>
      <c r="S49" s="11">
        <v>26.4</v>
      </c>
      <c r="T49" s="11"/>
      <c r="U49" s="11"/>
      <c r="V49" s="11"/>
      <c r="W49" s="11"/>
      <c r="X49" s="11"/>
      <c r="Y49" s="11"/>
      <c r="Z49" s="11"/>
      <c r="AA49" s="11">
        <v>26.4</v>
      </c>
      <c r="AB49" s="22"/>
      <c r="AC49" s="22"/>
      <c r="AD49" s="22"/>
    </row>
    <row r="50" spans="1:30" x14ac:dyDescent="0.25">
      <c r="A50" s="9"/>
      <c r="B50" s="10"/>
      <c r="C50" s="9"/>
      <c r="D50" s="9"/>
      <c r="E50" s="9"/>
      <c r="F50" s="9"/>
      <c r="G50" s="9"/>
      <c r="H50" s="9"/>
      <c r="I50" s="9"/>
      <c r="J50" s="9"/>
      <c r="K50" s="9"/>
      <c r="L50" s="7">
        <v>42369</v>
      </c>
      <c r="M50" s="9" t="s">
        <v>76</v>
      </c>
      <c r="N50" s="9">
        <v>100941</v>
      </c>
      <c r="O50" s="9">
        <v>43</v>
      </c>
      <c r="P50" s="11"/>
      <c r="Q50" s="11"/>
      <c r="R50" s="11"/>
      <c r="S50" s="11"/>
      <c r="T50" s="11"/>
      <c r="U50" s="11">
        <v>25</v>
      </c>
      <c r="V50" s="11"/>
      <c r="W50" s="11"/>
      <c r="X50" s="11"/>
      <c r="Y50" s="11"/>
      <c r="Z50" s="11"/>
      <c r="AA50" s="11">
        <v>25</v>
      </c>
      <c r="AB50" s="22"/>
      <c r="AC50" s="22"/>
      <c r="AD50" s="22"/>
    </row>
    <row r="51" spans="1:30" x14ac:dyDescent="0.25">
      <c r="A51" s="11">
        <f>SUM(C51:H51)</f>
        <v>7121.76</v>
      </c>
      <c r="B51" s="10"/>
      <c r="C51" s="11">
        <f>SUM(C9:C36)</f>
        <v>6475</v>
      </c>
      <c r="D51" s="11">
        <f>SUM(D9:D50)</f>
        <v>4.3100000000000005</v>
      </c>
      <c r="E51" s="11">
        <f>SUM(E10:E40)</f>
        <v>0</v>
      </c>
      <c r="F51" s="11">
        <f>SUM(F10:F40)</f>
        <v>200.45</v>
      </c>
      <c r="G51" s="11">
        <f>SUM(G10:G40)</f>
        <v>352</v>
      </c>
      <c r="H51" s="11">
        <f t="shared" ref="H51:I51" si="0">SUM(H9:H40)</f>
        <v>90</v>
      </c>
      <c r="I51" s="11">
        <f t="shared" si="0"/>
        <v>442</v>
      </c>
      <c r="J51" s="11">
        <f>SUM(J9:J40)</f>
        <v>6679.7599999999993</v>
      </c>
      <c r="K51" s="9"/>
      <c r="L51" s="7">
        <v>42369</v>
      </c>
      <c r="M51" s="9" t="s">
        <v>38</v>
      </c>
      <c r="N51" s="9">
        <v>100942</v>
      </c>
      <c r="O51" s="9">
        <v>44</v>
      </c>
      <c r="P51" s="11"/>
      <c r="Q51" s="11"/>
      <c r="R51" s="11">
        <v>265.25</v>
      </c>
      <c r="S51" s="11"/>
      <c r="T51" s="11"/>
      <c r="U51" s="11"/>
      <c r="V51" s="11">
        <v>61</v>
      </c>
      <c r="W51" s="11"/>
      <c r="X51" s="11"/>
      <c r="Y51" s="11"/>
      <c r="Z51" s="11"/>
      <c r="AA51" s="11">
        <v>326.25</v>
      </c>
      <c r="AB51" s="22"/>
      <c r="AC51" s="22"/>
      <c r="AD51" s="22"/>
    </row>
    <row r="52" spans="1:30" x14ac:dyDescent="0.25">
      <c r="A52" s="9"/>
      <c r="B52" s="10"/>
      <c r="C52" s="9"/>
      <c r="D52" s="9"/>
      <c r="E52" s="9"/>
      <c r="F52" s="9"/>
      <c r="G52" s="9"/>
      <c r="H52" s="62" t="s">
        <v>82</v>
      </c>
      <c r="I52" s="63"/>
      <c r="J52" s="11">
        <f>SUM(I51:J51)</f>
        <v>7121.7599999999993</v>
      </c>
      <c r="K52" s="9"/>
      <c r="L52" s="7">
        <v>42369</v>
      </c>
      <c r="M52" s="9" t="s">
        <v>75</v>
      </c>
      <c r="N52" s="9">
        <v>100943</v>
      </c>
      <c r="O52" s="9">
        <v>45</v>
      </c>
      <c r="P52" s="11"/>
      <c r="Q52" s="11"/>
      <c r="R52" s="11">
        <v>144.6</v>
      </c>
      <c r="S52" s="11"/>
      <c r="T52" s="11"/>
      <c r="U52" s="11"/>
      <c r="V52" s="11"/>
      <c r="W52" s="11"/>
      <c r="X52" s="11"/>
      <c r="Y52" s="11"/>
      <c r="Z52" s="11"/>
      <c r="AA52" s="11">
        <v>144.6</v>
      </c>
      <c r="AB52" s="22"/>
      <c r="AC52" s="22"/>
      <c r="AD52" s="22"/>
    </row>
    <row r="53" spans="1:30" x14ac:dyDescent="0.25">
      <c r="A53" s="40" t="s">
        <v>84</v>
      </c>
      <c r="B53" s="43" t="s">
        <v>112</v>
      </c>
      <c r="C53" s="41">
        <v>35</v>
      </c>
      <c r="D53" s="9"/>
      <c r="E53" s="9"/>
      <c r="F53" s="9"/>
      <c r="G53" s="38"/>
      <c r="H53" s="39"/>
      <c r="I53" s="11">
        <f>SUM(I8:I50)</f>
        <v>810.22</v>
      </c>
      <c r="J53" s="11">
        <f>SUM(J7:J50)</f>
        <v>14018.050000000001</v>
      </c>
      <c r="K53" s="9"/>
      <c r="L53" s="7">
        <v>42381</v>
      </c>
      <c r="M53" s="9" t="s">
        <v>95</v>
      </c>
      <c r="N53" s="9">
        <v>100944</v>
      </c>
      <c r="O53" s="9">
        <v>46</v>
      </c>
      <c r="P53" s="11"/>
      <c r="Q53" s="11"/>
      <c r="R53" s="11"/>
      <c r="S53" s="11"/>
      <c r="T53" s="11"/>
      <c r="U53" s="11"/>
      <c r="V53" s="11"/>
      <c r="W53" s="11"/>
      <c r="X53" s="11">
        <v>37.11</v>
      </c>
      <c r="Y53" s="11"/>
      <c r="Z53" s="11"/>
      <c r="AA53" s="11">
        <v>37.11</v>
      </c>
      <c r="AB53" s="22"/>
      <c r="AC53" s="22"/>
      <c r="AD53" s="22"/>
    </row>
    <row r="54" spans="1:30" x14ac:dyDescent="0.25">
      <c r="A54" s="9"/>
      <c r="B54" s="10" t="s">
        <v>17</v>
      </c>
      <c r="C54" s="11">
        <f>SUM(J51-C9-C15)</f>
        <v>630.75999999999931</v>
      </c>
      <c r="D54" s="11"/>
      <c r="E54" s="9"/>
      <c r="F54" s="9"/>
      <c r="G54" s="9"/>
      <c r="H54" s="38"/>
      <c r="I54" s="39"/>
      <c r="J54" s="11">
        <f>SUM(I53:J53)</f>
        <v>14828.27</v>
      </c>
      <c r="K54" s="9"/>
      <c r="L54" s="7">
        <v>42381</v>
      </c>
      <c r="M54" s="9" t="s">
        <v>96</v>
      </c>
      <c r="N54" s="9">
        <v>100945</v>
      </c>
      <c r="O54" s="9">
        <v>47</v>
      </c>
      <c r="P54" s="11"/>
      <c r="Q54" s="11"/>
      <c r="R54" s="11"/>
      <c r="S54" s="11"/>
      <c r="T54" s="11"/>
      <c r="U54" s="11">
        <v>15</v>
      </c>
      <c r="V54" s="11"/>
      <c r="W54" s="11"/>
      <c r="X54" s="11"/>
      <c r="Y54" s="11"/>
      <c r="Z54" s="11"/>
      <c r="AA54" s="11">
        <v>15</v>
      </c>
      <c r="AB54" s="22"/>
      <c r="AC54" s="22"/>
      <c r="AD54" s="22"/>
    </row>
    <row r="55" spans="1:30" x14ac:dyDescent="0.25">
      <c r="A55" s="9"/>
      <c r="B55" s="10" t="s">
        <v>18</v>
      </c>
      <c r="C55" s="11">
        <f>SUM(N66-R66)</f>
        <v>3052.1800000000003</v>
      </c>
      <c r="D55" s="11"/>
      <c r="E55" s="9"/>
      <c r="F55" s="9"/>
      <c r="G55" s="9"/>
      <c r="H55" s="9"/>
      <c r="I55" s="9"/>
      <c r="J55" s="9"/>
      <c r="K55" s="9"/>
      <c r="L55" s="7">
        <v>42420</v>
      </c>
      <c r="M55" s="9" t="s">
        <v>97</v>
      </c>
      <c r="N55" s="9">
        <v>100946</v>
      </c>
      <c r="O55" s="9">
        <v>48</v>
      </c>
      <c r="P55" s="11"/>
      <c r="Q55" s="11"/>
      <c r="R55" s="11"/>
      <c r="S55" s="11"/>
      <c r="T55" s="11"/>
      <c r="U55" s="11"/>
      <c r="V55" s="11">
        <v>51.1</v>
      </c>
      <c r="W55" s="11"/>
      <c r="X55" s="11"/>
      <c r="Y55" s="11"/>
      <c r="Z55" s="11"/>
      <c r="AA55" s="11">
        <v>51.1</v>
      </c>
      <c r="AB55" s="22"/>
      <c r="AC55" s="22"/>
      <c r="AD55" s="22"/>
    </row>
    <row r="56" spans="1:30" x14ac:dyDescent="0.25">
      <c r="A56" s="9" t="s">
        <v>110</v>
      </c>
      <c r="B56" s="10" t="s">
        <v>78</v>
      </c>
      <c r="C56" s="11">
        <v>5500</v>
      </c>
      <c r="D56" s="11"/>
      <c r="E56" s="9"/>
      <c r="F56" s="9"/>
      <c r="G56" s="9"/>
      <c r="H56" s="9"/>
      <c r="I56" s="9"/>
      <c r="J56" s="9"/>
      <c r="K56" s="9"/>
      <c r="L56" s="7">
        <v>42420</v>
      </c>
      <c r="M56" s="9" t="s">
        <v>98</v>
      </c>
      <c r="N56" s="9">
        <v>100947</v>
      </c>
      <c r="O56" s="9">
        <v>49</v>
      </c>
      <c r="P56" s="11"/>
      <c r="Q56" s="11"/>
      <c r="R56" s="11"/>
      <c r="S56" s="11"/>
      <c r="T56" s="11"/>
      <c r="U56" s="11"/>
      <c r="V56" s="11"/>
      <c r="W56" s="11"/>
      <c r="X56" s="11"/>
      <c r="Y56" s="11">
        <v>50</v>
      </c>
      <c r="Z56" s="11"/>
      <c r="AA56" s="11">
        <v>50</v>
      </c>
      <c r="AB56" s="22"/>
      <c r="AC56" s="22"/>
      <c r="AD56" s="22"/>
    </row>
    <row r="57" spans="1:30" x14ac:dyDescent="0.25">
      <c r="A57" s="9" t="s">
        <v>110</v>
      </c>
      <c r="B57" s="10" t="s">
        <v>79</v>
      </c>
      <c r="C57" s="11">
        <f>SUM(J53-C56)</f>
        <v>8518.0500000000011</v>
      </c>
      <c r="D57" s="11"/>
      <c r="E57" s="9"/>
      <c r="F57" s="9"/>
      <c r="G57" s="9"/>
      <c r="H57" s="9"/>
      <c r="I57" s="9"/>
      <c r="J57" s="9"/>
      <c r="K57" s="9"/>
      <c r="L57" s="7">
        <v>42420</v>
      </c>
      <c r="M57" s="9" t="s">
        <v>99</v>
      </c>
      <c r="N57" s="9">
        <v>100948</v>
      </c>
      <c r="O57" s="9">
        <v>50</v>
      </c>
      <c r="P57" s="11"/>
      <c r="Q57" s="11"/>
      <c r="R57" s="11"/>
      <c r="S57" s="11"/>
      <c r="T57" s="11"/>
      <c r="U57" s="11"/>
      <c r="V57" s="11"/>
      <c r="W57" s="11"/>
      <c r="X57" s="11"/>
      <c r="Y57" s="11">
        <v>50</v>
      </c>
      <c r="Z57" s="11"/>
      <c r="AA57" s="11">
        <v>50</v>
      </c>
      <c r="AB57" s="22"/>
      <c r="AC57" s="22"/>
      <c r="AD57" s="22"/>
    </row>
    <row r="58" spans="1:30" x14ac:dyDescent="0.25">
      <c r="A58" s="9" t="s">
        <v>110</v>
      </c>
      <c r="B58" s="10" t="s">
        <v>80</v>
      </c>
      <c r="C58" s="11">
        <f>SUM(I53+C56-N66)</f>
        <v>387.55000000000018</v>
      </c>
      <c r="D58" s="11"/>
      <c r="E58" s="9"/>
      <c r="F58" s="9"/>
      <c r="G58" s="9"/>
      <c r="H58" s="9"/>
      <c r="I58" s="9"/>
      <c r="J58" s="9"/>
      <c r="K58" s="9"/>
      <c r="L58" s="7">
        <v>42420</v>
      </c>
      <c r="M58" s="9" t="s">
        <v>100</v>
      </c>
      <c r="N58" s="9">
        <v>100949</v>
      </c>
      <c r="O58" s="9">
        <v>51</v>
      </c>
      <c r="P58" s="11"/>
      <c r="Q58" s="11"/>
      <c r="R58" s="11"/>
      <c r="S58" s="11"/>
      <c r="T58" s="11"/>
      <c r="U58" s="11"/>
      <c r="V58" s="11"/>
      <c r="W58" s="11"/>
      <c r="X58" s="11"/>
      <c r="Y58" s="11">
        <v>50</v>
      </c>
      <c r="Z58" s="11"/>
      <c r="AA58" s="11">
        <v>50</v>
      </c>
      <c r="AB58" s="22"/>
      <c r="AC58" s="22"/>
      <c r="AD58" s="22"/>
    </row>
    <row r="59" spans="1:30" x14ac:dyDescent="0.25">
      <c r="A59" s="9"/>
      <c r="B59" s="10" t="s">
        <v>114</v>
      </c>
      <c r="C59" s="11">
        <f>SUM(C57:C58)</f>
        <v>8905.6000000000022</v>
      </c>
      <c r="D59" s="9"/>
      <c r="E59" s="9"/>
      <c r="F59" s="9"/>
      <c r="G59" s="9"/>
      <c r="H59" s="9"/>
      <c r="I59" s="9"/>
      <c r="J59" s="9"/>
      <c r="K59" s="9"/>
      <c r="L59" s="7">
        <v>42420</v>
      </c>
      <c r="M59" s="9" t="s">
        <v>101</v>
      </c>
      <c r="N59" s="9">
        <v>100950</v>
      </c>
      <c r="O59" s="9">
        <v>52</v>
      </c>
      <c r="P59" s="11"/>
      <c r="Q59" s="11"/>
      <c r="R59" s="11"/>
      <c r="S59" s="11"/>
      <c r="T59" s="11"/>
      <c r="U59" s="11"/>
      <c r="V59" s="11"/>
      <c r="W59" s="11"/>
      <c r="X59" s="11"/>
      <c r="Y59" s="11">
        <v>50</v>
      </c>
      <c r="Z59" s="11"/>
      <c r="AA59" s="11">
        <v>50</v>
      </c>
      <c r="AB59" s="22"/>
      <c r="AC59" s="22"/>
      <c r="AD59" s="22"/>
    </row>
    <row r="60" spans="1:30" x14ac:dyDescent="0.25">
      <c r="A60" s="9"/>
      <c r="B60" s="10"/>
      <c r="C60" s="9"/>
      <c r="D60" s="9"/>
      <c r="E60" s="9"/>
      <c r="F60" s="9"/>
      <c r="G60" s="9"/>
      <c r="H60" s="9"/>
      <c r="I60" s="9"/>
      <c r="J60" s="9"/>
      <c r="K60" s="9"/>
      <c r="L60" s="7">
        <v>42437</v>
      </c>
      <c r="M60" s="9" t="s">
        <v>102</v>
      </c>
      <c r="N60" s="9">
        <v>100951</v>
      </c>
      <c r="O60" s="9">
        <v>53</v>
      </c>
      <c r="P60" s="11"/>
      <c r="Q60" s="11"/>
      <c r="R60" s="11"/>
      <c r="S60" s="11"/>
      <c r="T60" s="11"/>
      <c r="U60" s="11">
        <v>9.99</v>
      </c>
      <c r="V60" s="11"/>
      <c r="W60" s="11"/>
      <c r="X60" s="11"/>
      <c r="Y60" s="11"/>
      <c r="Z60" s="11"/>
      <c r="AA60" s="11">
        <v>9.99</v>
      </c>
      <c r="AB60" s="22"/>
      <c r="AC60" s="22"/>
      <c r="AD60" s="22"/>
    </row>
    <row r="61" spans="1:30" x14ac:dyDescent="0.25">
      <c r="A61" s="9"/>
      <c r="B61" s="10"/>
      <c r="C61" s="9"/>
      <c r="D61" s="9"/>
      <c r="E61" s="9"/>
      <c r="F61" s="9"/>
      <c r="G61" s="9"/>
      <c r="H61" s="9"/>
      <c r="I61" s="9"/>
      <c r="J61" s="9"/>
      <c r="K61" s="9"/>
      <c r="L61" s="7">
        <v>42437</v>
      </c>
      <c r="M61" s="9" t="s">
        <v>104</v>
      </c>
      <c r="N61" s="9">
        <v>100952</v>
      </c>
      <c r="O61" s="9">
        <v>54</v>
      </c>
      <c r="P61" s="11"/>
      <c r="Q61" s="11"/>
      <c r="R61" s="11"/>
      <c r="S61" s="11"/>
      <c r="T61" s="11"/>
      <c r="U61" s="11"/>
      <c r="V61" s="11">
        <v>114</v>
      </c>
      <c r="W61" s="11"/>
      <c r="X61" s="11"/>
      <c r="Y61" s="11"/>
      <c r="Z61" s="11"/>
      <c r="AA61" s="11">
        <v>114</v>
      </c>
      <c r="AB61" s="22"/>
      <c r="AC61" s="22"/>
      <c r="AD61" s="22"/>
    </row>
    <row r="62" spans="1:30" x14ac:dyDescent="0.25">
      <c r="A62" s="9"/>
      <c r="B62" s="10"/>
      <c r="C62" s="9"/>
      <c r="D62" s="9"/>
      <c r="E62" s="9"/>
      <c r="F62" s="9"/>
      <c r="G62" s="9"/>
      <c r="H62" s="9"/>
      <c r="I62" s="9"/>
      <c r="J62" s="9"/>
      <c r="K62" s="9"/>
      <c r="L62" s="7">
        <v>42437</v>
      </c>
      <c r="M62" s="9" t="s">
        <v>105</v>
      </c>
      <c r="N62" s="9">
        <v>100953</v>
      </c>
      <c r="O62" s="9">
        <v>55</v>
      </c>
      <c r="P62" s="9"/>
      <c r="Q62" s="11">
        <v>20</v>
      </c>
      <c r="R62" s="9"/>
      <c r="S62" s="9"/>
      <c r="T62" s="9"/>
      <c r="U62" s="9"/>
      <c r="V62" s="9"/>
      <c r="W62" s="9"/>
      <c r="X62" s="9"/>
      <c r="Y62" s="9"/>
      <c r="Z62" s="9"/>
      <c r="AA62" s="11">
        <v>20</v>
      </c>
      <c r="AB62" s="22"/>
      <c r="AC62" s="22"/>
      <c r="AD62" s="22"/>
    </row>
    <row r="63" spans="1:30" x14ac:dyDescent="0.25">
      <c r="A63" s="9"/>
      <c r="B63" s="10"/>
      <c r="C63" s="9"/>
      <c r="D63" s="9"/>
      <c r="E63" s="9"/>
      <c r="F63" s="9"/>
      <c r="G63" s="9"/>
      <c r="H63" s="9"/>
      <c r="I63" s="9"/>
      <c r="J63" s="9"/>
      <c r="K63" s="9"/>
      <c r="L63" s="7">
        <v>42460</v>
      </c>
      <c r="M63" s="9" t="s">
        <v>38</v>
      </c>
      <c r="N63" s="9">
        <v>100954</v>
      </c>
      <c r="O63" s="9">
        <v>56</v>
      </c>
      <c r="P63" s="9"/>
      <c r="Q63" s="11"/>
      <c r="R63" s="9">
        <v>451.16</v>
      </c>
      <c r="S63" s="9"/>
      <c r="T63" s="9"/>
      <c r="U63" s="9"/>
      <c r="V63" s="9"/>
      <c r="W63" s="9"/>
      <c r="X63" s="9"/>
      <c r="Y63" s="9"/>
      <c r="Z63" s="9"/>
      <c r="AA63" s="11">
        <v>451.16</v>
      </c>
      <c r="AB63" s="22"/>
      <c r="AC63" s="22"/>
      <c r="AD63" s="22"/>
    </row>
    <row r="64" spans="1:30" x14ac:dyDescent="0.25">
      <c r="A64" s="9"/>
      <c r="B64" s="10"/>
      <c r="C64" s="9"/>
      <c r="D64" s="9"/>
      <c r="E64" s="9"/>
      <c r="F64" s="9"/>
      <c r="G64" s="9"/>
      <c r="H64" s="9"/>
      <c r="I64" s="9"/>
      <c r="J64" s="9"/>
      <c r="K64" s="9"/>
      <c r="L64" s="7">
        <v>42460</v>
      </c>
      <c r="M64" s="9" t="s">
        <v>106</v>
      </c>
      <c r="N64" s="9">
        <v>100955</v>
      </c>
      <c r="O64" s="9">
        <v>57</v>
      </c>
      <c r="P64" s="9"/>
      <c r="Q64" s="11"/>
      <c r="R64" s="11">
        <v>95.6</v>
      </c>
      <c r="S64" s="9"/>
      <c r="T64" s="9"/>
      <c r="U64" s="9"/>
      <c r="V64" s="9"/>
      <c r="W64" s="9"/>
      <c r="X64" s="9"/>
      <c r="Y64" s="9"/>
      <c r="Z64" s="9"/>
      <c r="AA64" s="11">
        <v>95.6</v>
      </c>
      <c r="AB64" s="22"/>
      <c r="AC64" s="22"/>
      <c r="AD64" s="22"/>
    </row>
    <row r="65" spans="1:30" x14ac:dyDescent="0.25">
      <c r="A65" s="9"/>
      <c r="B65" s="10"/>
      <c r="C65" s="9"/>
      <c r="D65" s="9"/>
      <c r="E65" s="9"/>
      <c r="F65" s="9"/>
      <c r="G65" s="9"/>
      <c r="H65" s="9"/>
      <c r="I65" s="9"/>
      <c r="J65" s="9"/>
      <c r="K65" s="9"/>
      <c r="L65" s="7">
        <v>42460</v>
      </c>
      <c r="M65" s="9" t="s">
        <v>70</v>
      </c>
      <c r="N65" s="9">
        <v>100956</v>
      </c>
      <c r="O65" s="9">
        <v>58</v>
      </c>
      <c r="P65" s="9"/>
      <c r="Q65" s="11"/>
      <c r="R65" s="9"/>
      <c r="S65" s="9"/>
      <c r="T65" s="9"/>
      <c r="U65" s="11">
        <v>25</v>
      </c>
      <c r="V65" s="9"/>
      <c r="W65" s="9"/>
      <c r="X65" s="9"/>
      <c r="Y65" s="9"/>
      <c r="Z65" s="9"/>
      <c r="AA65" s="11">
        <v>25</v>
      </c>
      <c r="AB65" s="22"/>
      <c r="AC65" s="22"/>
      <c r="AD65" s="22"/>
    </row>
    <row r="66" spans="1:30" x14ac:dyDescent="0.25">
      <c r="A66" s="9"/>
      <c r="B66" s="10"/>
      <c r="C66" s="9"/>
      <c r="D66" s="9"/>
      <c r="E66" s="9"/>
      <c r="F66" s="9"/>
      <c r="G66" s="9"/>
      <c r="H66" s="9"/>
      <c r="I66" s="9"/>
      <c r="J66" s="9"/>
      <c r="K66" s="9"/>
      <c r="L66" s="9"/>
      <c r="M66" s="9" t="s">
        <v>83</v>
      </c>
      <c r="N66" s="11">
        <f>SUM(P66:Z66)</f>
        <v>5922.67</v>
      </c>
      <c r="O66" s="9"/>
      <c r="P66" s="11">
        <f>SUM(P7:P65)</f>
        <v>265</v>
      </c>
      <c r="Q66" s="11">
        <f>SUM(Q7:Q65)</f>
        <v>246.48000000000002</v>
      </c>
      <c r="R66" s="11">
        <f>SUM(R7:R65)</f>
        <v>2870.49</v>
      </c>
      <c r="S66" s="11">
        <f>SUM(S7:S65)</f>
        <v>236.4</v>
      </c>
      <c r="T66" s="11">
        <f>SUM(T7:T65)</f>
        <v>363.65999999999997</v>
      </c>
      <c r="U66" s="11">
        <f>SUM(U6:U65)</f>
        <v>197.22000000000003</v>
      </c>
      <c r="V66" s="11">
        <f t="shared" ref="V66:AA66" si="1">SUM(V7:V65)</f>
        <v>777.35</v>
      </c>
      <c r="W66" s="11">
        <f t="shared" si="1"/>
        <v>197.87</v>
      </c>
      <c r="X66" s="11">
        <f t="shared" si="1"/>
        <v>111.33</v>
      </c>
      <c r="Y66" s="11">
        <f t="shared" si="1"/>
        <v>600</v>
      </c>
      <c r="Z66" s="11">
        <f t="shared" si="1"/>
        <v>56.87</v>
      </c>
      <c r="AA66" s="11">
        <f t="shared" si="1"/>
        <v>5922.6699999999992</v>
      </c>
      <c r="AB66" s="22"/>
      <c r="AC66" s="22"/>
      <c r="AD66" s="22"/>
    </row>
    <row r="67" spans="1:30" x14ac:dyDescent="0.25">
      <c r="AB67" s="22"/>
      <c r="AC67" s="22"/>
      <c r="AD67" s="22"/>
    </row>
    <row r="68" spans="1:30" x14ac:dyDescent="0.25">
      <c r="AB68" s="22"/>
      <c r="AC68" s="22"/>
      <c r="AD68" s="22"/>
    </row>
    <row r="69" spans="1:30" x14ac:dyDescent="0.25">
      <c r="AB69" s="22"/>
      <c r="AC69" s="22"/>
      <c r="AD69" s="22"/>
    </row>
    <row r="70" spans="1:30" x14ac:dyDescent="0.25">
      <c r="AB70" s="22"/>
      <c r="AC70" s="22"/>
      <c r="AD70" s="22"/>
    </row>
  </sheetData>
  <mergeCells count="3">
    <mergeCell ref="K1:Q1"/>
    <mergeCell ref="K2:Q2"/>
    <mergeCell ref="H52:I52"/>
  </mergeCells>
  <pageMargins left="0.7" right="0.7" top="0.75" bottom="0.75" header="0.3" footer="0.3"/>
  <pageSetup paperSize="9" scale="47" orientation="landscape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otterway</dc:creator>
  <cp:lastModifiedBy>Asus</cp:lastModifiedBy>
  <cp:lastPrinted>2016-04-11T07:57:06Z</cp:lastPrinted>
  <dcterms:created xsi:type="dcterms:W3CDTF">2015-04-13T17:58:45Z</dcterms:created>
  <dcterms:modified xsi:type="dcterms:W3CDTF">2016-05-21T09:23:29Z</dcterms:modified>
</cp:coreProperties>
</file>